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DataAnalysisProjects\Data Analysis with Excel\Is_this_Excel_dashboard\"/>
    </mc:Choice>
  </mc:AlternateContent>
  <bookViews>
    <workbookView xWindow="0" yWindow="0" windowWidth="20490" windowHeight="8340" firstSheet="1" activeTab="6"/>
  </bookViews>
  <sheets>
    <sheet name="Sheet14" sheetId="14" r:id="rId1"/>
    <sheet name="Sheet17" sheetId="17" r:id="rId2"/>
    <sheet name="Sheet18" sheetId="18" r:id="rId3"/>
    <sheet name="Sheet1" sheetId="19" r:id="rId4"/>
    <sheet name="DataSet" sheetId="1" r:id="rId5"/>
    <sheet name="SA" sheetId="2" r:id="rId6"/>
    <sheet name="SB" sheetId="6" r:id="rId7"/>
  </sheets>
  <definedNames>
    <definedName name="_xlnm.Print_Area" localSheetId="5">SA!$A$1:$V$28</definedName>
    <definedName name="Slicer_Item_Type">#N/A</definedName>
    <definedName name="Slicer_Order_Year">#N/A</definedName>
    <definedName name="Units">Sheet14!$K$4:$K$15</definedName>
  </definedNames>
  <calcPr calcId="152511"/>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19" l="1"/>
  <c r="B17" i="19" s="1"/>
  <c r="A18" i="19"/>
  <c r="B18" i="19" s="1"/>
  <c r="A19" i="19"/>
  <c r="B19" i="19" s="1"/>
  <c r="A20" i="19"/>
  <c r="B20" i="19" s="1"/>
  <c r="A21" i="19"/>
  <c r="B21" i="19" s="1"/>
  <c r="A22" i="19"/>
  <c r="B22" i="19" s="1"/>
  <c r="A16" i="19" l="1"/>
  <c r="B16" i="19" s="1"/>
  <c r="D18" i="19" s="1"/>
  <c r="D21" i="19" l="1"/>
  <c r="D22" i="19"/>
  <c r="C19" i="19"/>
  <c r="D20" i="19"/>
  <c r="D17" i="19"/>
  <c r="D19" i="19"/>
  <c r="C21" i="19"/>
  <c r="C17" i="19"/>
  <c r="C18" i="19"/>
  <c r="C22" i="19"/>
  <c r="C20" i="19"/>
  <c r="H13" i="19"/>
  <c r="D16" i="19"/>
  <c r="C16" i="19"/>
  <c r="B13" i="17"/>
  <c r="B16" i="17" s="1"/>
  <c r="K5" i="14"/>
  <c r="K6" i="14"/>
  <c r="K7" i="14"/>
  <c r="K8" i="14"/>
  <c r="K9" i="14"/>
  <c r="K10" i="14"/>
  <c r="K11" i="14"/>
  <c r="K12" i="14"/>
  <c r="K13" i="14"/>
  <c r="K14" i="14"/>
  <c r="K15" i="14"/>
  <c r="K4" i="14"/>
  <c r="L8" i="14" l="1"/>
  <c r="M8" i="14"/>
  <c r="M11" i="14"/>
  <c r="M7" i="14"/>
  <c r="M12" i="14"/>
  <c r="M14" i="14"/>
  <c r="M6" i="14"/>
  <c r="M15" i="14"/>
  <c r="M10" i="14"/>
  <c r="M5" i="14"/>
  <c r="M4" i="14"/>
  <c r="M13" i="14"/>
  <c r="M9" i="14"/>
  <c r="L12" i="14"/>
  <c r="L15" i="14"/>
  <c r="L11" i="14"/>
  <c r="L7" i="14"/>
  <c r="L14" i="14"/>
  <c r="L6" i="14"/>
  <c r="L10" i="14"/>
  <c r="L5" i="14"/>
  <c r="L13" i="14"/>
  <c r="L9" i="14"/>
  <c r="L4" i="14"/>
</calcChain>
</file>

<file path=xl/sharedStrings.xml><?xml version="1.0" encoding="utf-8"?>
<sst xmlns="http://schemas.openxmlformats.org/spreadsheetml/2006/main" count="6104" uniqueCount="1244">
  <si>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</si>
  <si>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</si>
  <si>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</si>
  <si>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</si>
  <si>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</si>
  <si>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</si>
  <si>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</si>
  <si>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</si>
  <si>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</si>
  <si>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</si>
  <si>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</si>
  <si>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</si>
  <si>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</si>
  <si>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</si>
  <si>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</si>
  <si>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</si>
  <si>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</si>
  <si>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</si>
  <si>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</si>
  <si>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</si>
  <si>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</si>
  <si>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</si>
  <si>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</si>
  <si>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</si>
  <si>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</si>
  <si>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</si>
  <si>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</si>
  <si>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</si>
  <si>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</si>
  <si>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</si>
  <si>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</si>
  <si>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</si>
  <si>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</si>
  <si>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</si>
  <si>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</si>
  <si>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</si>
  <si>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</si>
  <si>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</si>
  <si>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</si>
  <si>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</si>
  <si>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</si>
  <si>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</si>
  <si>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</si>
  <si>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</si>
  <si>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</si>
  <si>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</si>
  <si>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</si>
  <si>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</si>
  <si>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</si>
  <si>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</si>
  <si>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</si>
  <si>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</si>
  <si>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</si>
  <si>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</si>
  <si>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</si>
  <si>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</si>
  <si>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</si>
  <si>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</si>
  <si>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</si>
  <si>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</si>
  <si>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</si>
  <si>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</si>
  <si>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</si>
  <si>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</si>
  <si>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</si>
  <si>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</si>
  <si>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</si>
  <si>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</si>
  <si>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</si>
  <si>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</si>
  <si>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</si>
  <si>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</si>
  <si>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</si>
  <si>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</si>
  <si>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</si>
  <si>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</si>
  <si>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</si>
  <si>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</si>
  <si>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</si>
  <si>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</si>
  <si>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</si>
  <si>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</si>
  <si>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</si>
  <si>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</si>
  <si>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</si>
  <si>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</si>
  <si>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</si>
  <si>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</si>
  <si>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</si>
  <si>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</si>
  <si>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</si>
  <si>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</si>
  <si>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</si>
  <si>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</si>
  <si>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</si>
  <si>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</si>
  <si>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</si>
  <si>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</si>
  <si>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</si>
  <si>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</si>
  <si>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</si>
  <si>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</si>
  <si>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</si>
  <si>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</si>
  <si>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</si>
  <si>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</si>
  <si>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</si>
  <si>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</si>
  <si>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</si>
  <si>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</si>
  <si>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</si>
  <si>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</si>
  <si>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</si>
  <si>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</si>
  <si>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</si>
  <si>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</si>
  <si>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</si>
  <si>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</si>
  <si>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</si>
  <si>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</si>
  <si>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</si>
  <si>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</si>
  <si>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</si>
  <si>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</si>
  <si>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</si>
  <si>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</si>
  <si>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</si>
  <si>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</si>
  <si>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</si>
  <si>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</si>
  <si>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</si>
  <si>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</si>
  <si>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</si>
  <si>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</si>
  <si>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</si>
  <si>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</si>
  <si>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</si>
  <si>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</si>
  <si>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</si>
  <si>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</si>
  <si>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</si>
  <si>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</si>
  <si>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</si>
  <si>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</si>
  <si>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</si>
  <si>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</si>
  <si>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</si>
  <si>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</si>
  <si>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</si>
  <si>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</si>
  <si>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</si>
  <si>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</si>
  <si>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</si>
  <si>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</si>
  <si>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</si>
  <si>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</si>
  <si>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</si>
  <si>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</si>
  <si>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</si>
  <si>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</si>
  <si>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</si>
  <si>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</si>
  <si>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</si>
  <si>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</si>
  <si>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</si>
  <si>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</si>
  <si>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</si>
  <si>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</si>
  <si>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</si>
  <si>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</si>
  <si>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</si>
  <si>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</si>
  <si>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</si>
  <si>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</si>
  <si>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</si>
  <si>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</si>
  <si>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</si>
  <si>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</si>
  <si>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</si>
  <si>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</si>
  <si>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</si>
  <si>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</si>
  <si>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</si>
  <si>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</si>
  <si>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</si>
  <si>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</si>
  <si>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</si>
  <si>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</si>
  <si>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</si>
  <si>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</si>
  <si>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</si>
  <si>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</si>
  <si>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</si>
  <si>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</si>
  <si>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</si>
  <si>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</si>
  <si>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</si>
  <si>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</si>
  <si>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</si>
  <si>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</si>
  <si>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</si>
  <si>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</si>
  <si>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</si>
  <si>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</si>
  <si>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</si>
  <si>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</si>
  <si>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</si>
  <si>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</si>
  <si>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</si>
  <si>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</si>
  <si>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</si>
  <si>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</si>
  <si>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</si>
  <si>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</si>
  <si>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</si>
  <si>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</si>
  <si>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</si>
  <si>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</si>
  <si>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</si>
  <si>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</si>
  <si>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</si>
  <si>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</si>
  <si>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</si>
  <si>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</si>
  <si>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</si>
  <si>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</si>
  <si>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</si>
  <si>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</si>
  <si>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</si>
  <si>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</si>
  <si>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</si>
  <si>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</si>
  <si>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</si>
  <si>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</si>
  <si>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</si>
  <si>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</si>
  <si>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</si>
  <si>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</si>
  <si>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</si>
  <si>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</si>
  <si>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</si>
  <si>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</si>
  <si>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</si>
  <si>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</si>
  <si>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</si>
  <si>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</si>
  <si>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</si>
  <si>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</si>
  <si>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</si>
  <si>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</si>
  <si>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</si>
  <si>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</si>
  <si>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</si>
  <si>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</si>
  <si>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</si>
  <si>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</si>
  <si>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</si>
  <si>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</si>
  <si>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</si>
  <si>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</si>
  <si>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</si>
  <si>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</si>
  <si>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</si>
  <si>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</si>
  <si>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</si>
  <si>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</si>
  <si>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</si>
  <si>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</si>
  <si>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</si>
  <si>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</si>
  <si>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</si>
  <si>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</si>
  <si>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</si>
  <si>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</si>
  <si>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</si>
  <si>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</si>
  <si>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</si>
  <si>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</si>
  <si>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</si>
  <si>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</si>
  <si>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</si>
  <si>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</si>
  <si>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</si>
  <si>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</si>
  <si>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</si>
  <si>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</si>
  <si>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</si>
  <si>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</si>
  <si>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</si>
  <si>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</si>
  <si>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</si>
  <si>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</si>
  <si>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</si>
  <si>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</si>
  <si>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</si>
  <si>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</si>
  <si>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</si>
  <si>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</si>
  <si>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</si>
  <si>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</si>
  <si>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</si>
  <si>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</si>
  <si>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</si>
  <si>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</si>
  <si>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</si>
  <si>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</si>
  <si>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</si>
  <si>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</si>
  <si>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</si>
  <si>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</si>
  <si>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</si>
  <si>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</si>
  <si>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</si>
  <si>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</si>
  <si>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</si>
  <si>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</si>
  <si>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</si>
  <si>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</si>
  <si>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</si>
  <si>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</si>
  <si>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</si>
  <si>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</si>
  <si>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</si>
  <si>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</si>
  <si>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</si>
  <si>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</si>
  <si>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</si>
  <si>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</si>
  <si>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</si>
  <si>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</si>
  <si>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</si>
  <si>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</si>
  <si>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</si>
  <si>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</si>
  <si>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</si>
  <si>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</si>
  <si>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</si>
  <si>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</si>
  <si>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</si>
  <si>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</si>
  <si>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</si>
  <si>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</si>
  <si>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</si>
  <si>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</si>
  <si>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</si>
  <si>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</si>
  <si>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</si>
  <si>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</si>
  <si>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</si>
  <si>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</si>
  <si>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</si>
  <si>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</si>
  <si>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</si>
  <si>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</si>
  <si>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</si>
  <si>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</si>
  <si>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</si>
  <si>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</si>
  <si>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</si>
  <si>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</si>
  <si>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</si>
  <si>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</si>
  <si>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</si>
  <si>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</si>
  <si>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</si>
  <si>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</si>
  <si>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</si>
  <si>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</si>
  <si>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</si>
  <si>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</si>
  <si>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</si>
  <si>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</si>
  <si>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</si>
  <si>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</si>
  <si>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</si>
  <si>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</si>
  <si>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</si>
  <si>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</si>
  <si>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</si>
  <si>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</si>
  <si>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</si>
  <si>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</si>
  <si>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</si>
  <si>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</si>
  <si>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</si>
  <si>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</si>
  <si>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</si>
  <si>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</si>
  <si>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</si>
  <si>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</si>
  <si>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</si>
  <si>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</si>
  <si>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</si>
  <si>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</si>
  <si>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</si>
  <si>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</si>
  <si>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</si>
  <si>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</si>
  <si>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</si>
  <si>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</si>
  <si>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</si>
  <si>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</si>
  <si>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</si>
  <si>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</si>
  <si>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</si>
  <si>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</si>
  <si>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</si>
  <si>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</si>
  <si>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</si>
  <si>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</si>
  <si>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</si>
  <si>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</si>
  <si>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</si>
  <si>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</si>
  <si>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</si>
  <si>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</si>
  <si>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</si>
  <si>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</si>
  <si>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</si>
  <si>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</si>
  <si>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</si>
  <si>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</si>
  <si>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</si>
  <si>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</si>
  <si>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</si>
  <si>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</si>
  <si>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</si>
  <si>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</si>
  <si>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</si>
  <si>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</si>
  <si>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</si>
  <si>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</si>
  <si>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</si>
  <si>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</si>
  <si>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</si>
  <si>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</si>
  <si>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</si>
  <si>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</si>
  <si>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</si>
  <si>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</si>
  <si>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</si>
  <si>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</si>
  <si>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</si>
  <si>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</si>
  <si>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</si>
  <si>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</si>
  <si>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</si>
  <si>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</si>
  <si>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</si>
  <si>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</si>
  <si>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</si>
  <si>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</si>
  <si>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</si>
  <si>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</si>
  <si>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</si>
  <si>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</si>
  <si>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</si>
  <si>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</si>
  <si>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</si>
  <si>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</si>
  <si>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</si>
  <si>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</si>
  <si>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</si>
  <si>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</si>
  <si>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</si>
  <si>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</si>
  <si>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</si>
  <si>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</si>
  <si>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</si>
  <si>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</si>
  <si>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</si>
  <si>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</si>
  <si>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</si>
  <si>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</si>
  <si>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</si>
  <si>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</si>
  <si>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</si>
  <si>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</si>
  <si>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</si>
  <si>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</si>
  <si>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</si>
  <si>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</si>
  <si>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</si>
  <si>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</si>
  <si>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</si>
  <si>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</si>
  <si>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</si>
  <si>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</si>
  <si>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</si>
  <si>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</si>
  <si>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</si>
  <si>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</si>
  <si>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</si>
  <si>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</si>
  <si>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</si>
  <si>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</si>
  <si>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</si>
  <si>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</si>
  <si>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</si>
  <si>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</si>
  <si>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</si>
  <si>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</si>
  <si>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</si>
  <si>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</si>
  <si>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</si>
  <si>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</si>
  <si>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</si>
  <si>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</si>
  <si>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</si>
  <si>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</si>
  <si>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</si>
  <si>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</si>
  <si>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</si>
  <si>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</si>
  <si>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</si>
  <si>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</si>
  <si>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</si>
  <si>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</si>
  <si>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</si>
  <si>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</si>
  <si>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</si>
  <si>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</si>
  <si>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</si>
  <si>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</si>
  <si>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</si>
  <si>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</si>
  <si>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</si>
  <si>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</si>
  <si>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</si>
  <si>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</si>
  <si>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</si>
  <si>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</si>
  <si>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</si>
  <si>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</si>
  <si>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</si>
  <si>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</si>
  <si>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</si>
  <si>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</si>
  <si>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</si>
  <si>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</si>
  <si>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</si>
  <si>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</si>
  <si>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</si>
  <si>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</si>
  <si>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</si>
  <si>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</si>
  <si>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</si>
  <si>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</si>
  <si>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</si>
  <si>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</si>
  <si>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</si>
  <si>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</si>
  <si>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</si>
  <si>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</si>
  <si>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</si>
  <si>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</si>
  <si>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</si>
  <si>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</si>
  <si>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</si>
  <si>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</si>
  <si>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</si>
  <si>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</si>
  <si>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</si>
  <si>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</si>
  <si>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</si>
  <si>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</si>
  <si>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</si>
  <si>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</si>
  <si>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</si>
  <si>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</si>
  <si>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</si>
  <si>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</si>
  <si>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</si>
  <si>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</si>
  <si>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</si>
  <si>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</si>
  <si>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</si>
  <si>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</si>
  <si>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</si>
  <si>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</si>
  <si>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</si>
  <si>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</si>
  <si>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</si>
  <si>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</si>
  <si>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</si>
  <si>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</si>
  <si>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</si>
  <si>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</si>
  <si>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</si>
  <si>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</si>
  <si>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</si>
  <si>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</si>
  <si>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</si>
  <si>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</si>
  <si>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</si>
  <si>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</si>
  <si>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</si>
  <si>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</si>
  <si>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</si>
  <si>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</si>
  <si>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</si>
  <si>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</si>
  <si>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</si>
  <si>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</si>
  <si>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</si>
  <si>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</si>
  <si>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</si>
  <si>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</si>
  <si>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</si>
  <si>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</si>
  <si>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</si>
  <si>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</si>
  <si>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</si>
  <si>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</si>
  <si>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</si>
  <si>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</si>
  <si>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</si>
  <si>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</si>
  <si>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</si>
  <si>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</si>
  <si>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</si>
  <si>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</si>
  <si>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</si>
  <si>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</si>
  <si>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</si>
  <si>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</si>
  <si>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</si>
  <si>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</si>
  <si>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</si>
  <si>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</si>
  <si>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</si>
  <si>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</si>
  <si>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</si>
  <si>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</si>
  <si>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</si>
  <si>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</si>
  <si>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</si>
  <si>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</si>
  <si>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</si>
  <si>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</si>
  <si>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</si>
  <si>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</si>
  <si>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</si>
  <si>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</si>
  <si>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</si>
  <si>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</si>
  <si>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</si>
  <si>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</si>
  <si>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</si>
  <si>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</si>
  <si>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</si>
  <si>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</si>
  <si>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</si>
  <si>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</si>
  <si>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</si>
  <si>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</si>
  <si>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</si>
  <si>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</si>
  <si>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</si>
  <si>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</si>
  <si>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</si>
  <si>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</si>
  <si>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</si>
  <si>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</si>
  <si>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</si>
  <si>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</si>
  <si>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</si>
  <si>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</si>
  <si>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</si>
  <si>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</si>
  <si>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</si>
  <si>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</si>
  <si>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</si>
  <si>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</si>
  <si>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</si>
  <si>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</si>
  <si>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</si>
  <si>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</si>
  <si>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</si>
  <si>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</si>
  <si>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</si>
  <si>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</si>
  <si>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</si>
  <si>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</si>
  <si>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</si>
  <si>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</si>
  <si>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</si>
  <si>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</si>
  <si>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</si>
  <si>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</si>
  <si>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</si>
  <si>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</si>
  <si>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</si>
  <si>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</si>
  <si>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</si>
  <si>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</si>
  <si>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</si>
  <si>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</si>
  <si>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</si>
  <si>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</si>
  <si>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</si>
  <si>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</si>
  <si>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</si>
  <si>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</si>
  <si>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</si>
  <si>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</si>
  <si>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</si>
  <si>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</si>
  <si>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</si>
  <si>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</si>
  <si>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</si>
  <si>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</si>
  <si>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</si>
  <si>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</si>
  <si>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</si>
  <si>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</si>
  <si>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</si>
  <si>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</si>
  <si>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</si>
  <si>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</si>
  <si>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</si>
  <si>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</si>
  <si>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</si>
  <si>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</si>
  <si>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</si>
  <si>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</si>
  <si>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</si>
  <si>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</si>
  <si>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</si>
  <si>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</si>
  <si>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</si>
  <si>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</si>
  <si>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</si>
  <si>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</si>
  <si>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</si>
  <si>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</si>
  <si>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</si>
  <si>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</si>
  <si>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</si>
  <si>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</si>
  <si>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</si>
  <si>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</si>
  <si>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</si>
  <si>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</si>
  <si>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</si>
  <si>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</si>
  <si>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</si>
  <si>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</si>
  <si>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</si>
  <si>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</si>
  <si>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</si>
  <si>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</si>
  <si>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</si>
  <si>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</si>
  <si>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</si>
  <si>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</si>
  <si>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</si>
  <si>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</si>
  <si>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</si>
  <si>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</si>
  <si>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</si>
  <si>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</si>
  <si>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</si>
  <si>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</si>
  <si>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</si>
  <si>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</si>
  <si>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</si>
  <si>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</si>
  <si>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</si>
  <si>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</si>
  <si>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</si>
  <si>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</si>
  <si>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</si>
  <si>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</si>
  <si>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</si>
  <si>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</si>
  <si>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</si>
  <si>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</si>
  <si>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</si>
  <si>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</si>
  <si>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</si>
  <si>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</si>
  <si>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</si>
  <si>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</si>
  <si>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</si>
  <si>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</si>
  <si>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</si>
  <si>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</si>
  <si>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</si>
  <si>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</si>
  <si>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</si>
  <si>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</si>
  <si>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</si>
  <si>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</si>
  <si>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</si>
  <si>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</si>
  <si>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</si>
  <si>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</si>
  <si>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</si>
  <si>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</si>
  <si>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</si>
  <si>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</si>
  <si>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</si>
  <si>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</si>
  <si>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</si>
  <si>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</si>
  <si>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</si>
  <si>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</si>
  <si>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</si>
  <si>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</si>
  <si>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</si>
  <si>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</si>
  <si>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</si>
  <si>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</si>
  <si>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</si>
  <si>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</si>
  <si>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</si>
  <si>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</si>
  <si>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</si>
  <si>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</si>
  <si>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</si>
  <si>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</si>
  <si>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</si>
  <si>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</si>
  <si>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</si>
  <si>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</si>
  <si>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</si>
  <si>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</si>
  <si>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</si>
  <si>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</si>
  <si>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</si>
  <si>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</si>
  <si>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</si>
  <si>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</si>
  <si>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</si>
  <si>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</si>
  <si>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</si>
  <si>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</si>
  <si>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</si>
  <si>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</si>
  <si>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</si>
  <si>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</si>
  <si>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</si>
  <si>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</si>
  <si>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</si>
  <si>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</si>
  <si>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</si>
  <si>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</si>
  <si>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</si>
  <si>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</si>
  <si>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</si>
  <si>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</si>
  <si>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</si>
  <si>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</si>
  <si>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</si>
  <si>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</si>
  <si>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</si>
  <si>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</si>
  <si>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</si>
  <si>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</si>
  <si>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</si>
  <si>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</si>
  <si>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</si>
  <si>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</si>
  <si>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</si>
  <si>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</si>
  <si>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</si>
  <si>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</si>
  <si>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</si>
  <si>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</si>
  <si>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</si>
  <si>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</si>
  <si>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</si>
  <si>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</si>
  <si>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</si>
  <si>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</si>
  <si>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</si>
  <si>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</si>
  <si>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</si>
  <si>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</si>
  <si>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</si>
  <si>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</si>
  <si>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</si>
  <si>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</si>
  <si>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</si>
  <si>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</si>
  <si>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</si>
  <si>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</si>
  <si>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</si>
  <si>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</si>
  <si>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</si>
  <si>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</si>
  <si>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</si>
  <si>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</si>
  <si>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</si>
  <si>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</si>
  <si>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</si>
  <si>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</si>
  <si>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</si>
  <si>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</si>
  <si>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</si>
  <si>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</si>
  <si>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</si>
  <si>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</si>
  <si>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</si>
  <si>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</si>
  <si>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</si>
  <si>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</si>
  <si>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</si>
  <si>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</si>
  <si>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</si>
  <si>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</si>
  <si>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</si>
  <si>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</si>
  <si>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</si>
  <si>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</si>
  <si>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</si>
  <si>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</si>
  <si>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</si>
  <si>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</si>
  <si>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</si>
  <si>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</si>
  <si>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</si>
  <si>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</si>
  <si>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</si>
  <si>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</si>
  <si>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</si>
  <si>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</si>
  <si>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</si>
  <si>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</si>
  <si>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</si>
  <si>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</si>
  <si>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</si>
  <si>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</si>
  <si>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</si>
  <si>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</si>
  <si>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</si>
  <si>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</si>
  <si>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</si>
  <si>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</si>
  <si>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</si>
  <si>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</si>
  <si>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</si>
  <si>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</si>
  <si>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</si>
  <si>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</si>
  <si>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</si>
  <si>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</si>
  <si>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</si>
  <si>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</si>
  <si>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</si>
  <si>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</si>
  <si>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</si>
  <si>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</si>
  <si>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</si>
  <si>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</si>
  <si>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</si>
  <si>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</si>
  <si>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</si>
  <si>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</si>
  <si>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</si>
  <si>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</si>
  <si>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</si>
  <si>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</si>
  <si>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</si>
  <si>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</si>
  <si>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</si>
  <si>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</si>
  <si>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</si>
  <si>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</si>
  <si>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</si>
  <si>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</si>
  <si>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</si>
  <si>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</si>
  <si>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</si>
  <si>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</si>
  <si>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</si>
  <si>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</si>
  <si>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</si>
  <si>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</si>
  <si>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</si>
  <si>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</si>
  <si>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</si>
  <si>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</si>
  <si>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</si>
  <si>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</si>
  <si>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</si>
  <si>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</si>
  <si>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</si>
  <si>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</si>
  <si>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</si>
  <si>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</si>
  <si>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</si>
  <si>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</si>
  <si>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</si>
  <si>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</si>
  <si>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</si>
  <si>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</si>
  <si>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</si>
  <si>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</si>
  <si>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</si>
  <si>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</si>
  <si>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</si>
  <si>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</si>
  <si>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</si>
  <si>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</si>
  <si>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</si>
  <si>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</si>
  <si>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</si>
  <si>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</si>
  <si>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</si>
  <si>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</si>
  <si>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</si>
  <si>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</si>
  <si>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</si>
  <si>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</si>
  <si>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</si>
  <si>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</si>
  <si>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</si>
  <si>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</si>
  <si>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</si>
  <si>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</si>
  <si>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</si>
  <si>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</si>
  <si>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</si>
  <si>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</si>
  <si>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</si>
  <si>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</si>
  <si>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</si>
  <si>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</si>
  <si>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</si>
  <si>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</si>
  <si>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</si>
  <si>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</si>
  <si>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</si>
  <si>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</si>
  <si>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</si>
  <si>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</si>
  <si>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</si>
  <si>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</si>
  <si>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</si>
  <si>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</si>
  <si>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</si>
  <si>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</si>
  <si>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</si>
  <si>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</si>
  <si>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</si>
  <si>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</si>
  <si>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</si>
  <si>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</si>
  <si>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</si>
  <si>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</si>
  <si>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</si>
  <si>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</si>
  <si>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</si>
  <si>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</si>
  <si>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</si>
  <si>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</si>
  <si>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</si>
  <si>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</si>
  <si>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</si>
  <si>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</si>
  <si>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</si>
  <si>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</si>
  <si>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</si>
  <si>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</si>
  <si>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</si>
  <si>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</si>
  <si>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</si>
  <si>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</si>
  <si>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</si>
  <si>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</si>
  <si>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</si>
  <si>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</si>
  <si>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</si>
  <si>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</si>
  <si>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</si>
  <si>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</si>
  <si>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</si>
  <si>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</si>
  <si>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</si>
  <si>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</si>
  <si>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</si>
  <si>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</si>
  <si>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</si>
  <si>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</si>
  <si>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</si>
  <si>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</si>
  <si>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</si>
  <si>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</si>
  <si>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</si>
  <si>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</si>
  <si>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</si>
  <si>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</si>
  <si>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</si>
  <si>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</si>
  <si>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</si>
  <si>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</si>
  <si>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</si>
  <si>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</si>
  <si>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</si>
  <si>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</si>
  <si>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</si>
  <si>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</si>
  <si>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</si>
  <si>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</si>
  <si>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</si>
  <si>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</si>
  <si>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</si>
  <si>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</si>
  <si>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</si>
  <si>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</si>
  <si>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</si>
  <si>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</si>
  <si>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</si>
  <si>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</si>
  <si>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</si>
  <si>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</si>
  <si>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</si>
  <si>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</si>
  <si>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</si>
  <si>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</si>
  <si>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</si>
  <si>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</si>
  <si>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</si>
  <si>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</si>
  <si>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</si>
  <si>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</si>
  <si>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</si>
  <si>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</si>
  <si>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</si>
  <si>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</si>
  <si>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</si>
  <si>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</si>
  <si>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</si>
  <si>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</si>
  <si>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</si>
  <si>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</si>
  <si>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</si>
  <si>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</si>
  <si>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</si>
  <si>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</si>
  <si>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</si>
  <si>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</si>
  <si>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</si>
  <si>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</si>
  <si>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</si>
  <si>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</si>
  <si>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</si>
  <si>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</si>
  <si>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</si>
  <si>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</si>
  <si>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</si>
  <si>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</si>
  <si>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</si>
  <si>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</si>
  <si>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</si>
  <si>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</si>
  <si>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</si>
  <si>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</si>
  <si>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</si>
  <si>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</si>
  <si>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</si>
  <si>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</si>
  <si>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</si>
  <si>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</si>
  <si>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</si>
  <si>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</si>
  <si>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</si>
  <si>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</si>
  <si>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</si>
  <si>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</si>
  <si>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</si>
  <si>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</si>
  <si>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</si>
  <si>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</si>
  <si>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</si>
  <si>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</si>
  <si>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</si>
  <si>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</si>
  <si>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</si>
  <si>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</si>
  <si>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</si>
  <si>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</si>
  <si>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</si>
  <si>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</si>
  <si>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</si>
  <si>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</si>
  <si>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</si>
  <si>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</si>
  <si>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</si>
  <si>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</si>
  <si>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</si>
  <si>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</si>
  <si>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</si>
  <si>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</si>
  <si>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</si>
  <si>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</si>
  <si>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</si>
  <si>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</si>
  <si>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</si>
  <si>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</si>
  <si>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</si>
  <si>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</si>
  <si>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</si>
  <si>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</si>
  <si>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</si>
  <si>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</si>
  <si>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</si>
  <si>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</si>
  <si>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</si>
  <si>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</si>
  <si>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</si>
  <si>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</si>
  <si>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</si>
  <si>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</si>
  <si>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</si>
  <si>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</si>
  <si>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</si>
  <si>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</si>
  <si>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</si>
  <si>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</si>
  <si>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</si>
  <si>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</si>
  <si>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</si>
  <si>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</si>
  <si>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</si>
  <si>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Grand Total</t>
  </si>
  <si>
    <t>Row Labels</t>
  </si>
  <si>
    <t>Sum of Total Revenue</t>
  </si>
  <si>
    <t>x</t>
  </si>
  <si>
    <t>y</t>
  </si>
  <si>
    <t>Sum of Total Cost</t>
  </si>
  <si>
    <t>Sum of Total Profit</t>
  </si>
  <si>
    <t>Max</t>
  </si>
  <si>
    <t>Not max</t>
  </si>
  <si>
    <t>Profit</t>
  </si>
  <si>
    <t>Sum of Total Profit2</t>
  </si>
  <si>
    <t>item</t>
  </si>
  <si>
    <t>profit</t>
  </si>
  <si>
    <t>max profit</t>
  </si>
  <si>
    <t>not max</t>
  </si>
  <si>
    <t>Sum of Order_Year</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</si>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</sst>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1"/>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3" fillId="2" borderId="0" xfId="0" applyFont="1" applyFill="1"/>
    <xf numFmtId="14" fontId="0" fillId="0" borderId="0" xfId="0" applyNumberFormat="1"/>
    <xf numFmtId="0" fontId="0" fillId="3" borderId="0" xfId="0" applyFill="1"/>
    <xf numFmtId="0" fontId="0" fillId="3" borderId="0" xfId="0" applyFill="1" applyBorder="1" applyAlignment="1">
      <alignment horizontal="center"/>
    </xf>
    <xf numFmtId="0" fontId="0" fillId="3" borderId="0" xfId="0" applyFill="1" applyBorder="1" applyAlignment="1"/>
    <xf numFmtId="0" fontId="0" fillId="0" borderId="0" xfId="0" applyAlignment="1">
      <alignment horizontal="left"/>
    </xf>
    <xf numFmtId="0" fontId="0" fillId="0" borderId="0" xfId="0" pivotButton="1"/>
    <xf numFmtId="0" fontId="0" fillId="0" borderId="0" xfId="0" applyNumberFormat="1"/>
    <xf numFmtId="0" fontId="2" fillId="4" borderId="1" xfId="0" applyFont="1" applyFill="1" applyBorder="1"/>
    <xf numFmtId="10" fontId="0" fillId="0" borderId="0" xfId="0" applyNumberFormat="1"/>
    <xf numFmtId="164" fontId="0" fillId="0" borderId="0" xfId="0" applyNumberFormat="1"/>
    <xf numFmtId="2" fontId="0" fillId="0" borderId="0" xfId="1" applyNumberFormat="1" applyFont="1"/>
    <xf numFmtId="39" fontId="0" fillId="0" borderId="0" xfId="1" applyNumberFormat="1" applyFont="1"/>
    <xf numFmtId="1" fontId="0" fillId="0" borderId="0" xfId="1" applyNumberFormat="1" applyFont="1"/>
    <xf numFmtId="0" fontId="3" fillId="3" borderId="0" xfId="0" applyFont="1" applyFill="1" applyBorder="1" applyAlignment="1">
      <alignment horizontal="center"/>
    </xf>
    <xf numFmtId="0" fontId="2" fillId="4" borderId="2" xfId="0" applyFont="1" applyFill="1" applyBorder="1" applyAlignment="1">
      <alignment horizontal="left"/>
    </xf>
    <xf numFmtId="0" fontId="2" fillId="4" borderId="2" xfId="0" applyNumberFormat="1" applyFont="1" applyFill="1" applyBorder="1"/>
    <xf numFmtId="0" fontId="2" fillId="4" borderId="0" xfId="0" applyFont="1" applyFill="1"/>
  </cellXfs>
  <cellStyles count="2">
    <cellStyle name="Comma" xfId="1" builtinId="3"/>
    <cellStyle name="Normal" xfId="0" builtinId="0"/>
  </cellStyles>
  <dxfs count="13">
    <dxf>
      <numFmt numFmtId="164" formatCode="_(* #,##0_);_(* \(#,##0\);_(* &quot;-&quot;??_);_(@_)"/>
    </dxf>
    <dxf>
      <numFmt numFmtId="164" formatCode="_(* #,##0_);_(* \(#,##0\);_(* &quot;-&quot;??_);_(@_)"/>
    </dxf>
    <dxf>
      <numFmt numFmtId="1" formatCode="0"/>
    </dxf>
    <dxf>
      <font>
        <b val="0"/>
        <i val="0"/>
        <strike val="0"/>
        <condense val="0"/>
        <extend val="0"/>
        <outline val="0"/>
        <shadow val="0"/>
        <u val="none"/>
        <vertAlign val="baseline"/>
        <sz val="11"/>
        <color theme="1"/>
        <name val="Calibri"/>
        <scheme val="minor"/>
      </font>
      <numFmt numFmtId="7" formatCode="#,##0.00_);\(#,##0.00\)"/>
    </dxf>
    <dxf>
      <font>
        <b val="0"/>
        <i val="0"/>
        <strike val="0"/>
        <condense val="0"/>
        <extend val="0"/>
        <outline val="0"/>
        <shadow val="0"/>
        <u val="none"/>
        <vertAlign val="baseline"/>
        <sz val="11"/>
        <color theme="1"/>
        <name val="Calibri"/>
        <scheme val="minor"/>
      </font>
      <numFmt numFmtId="2" formatCode="0.00"/>
    </dxf>
    <dxf>
      <alignment horizontal="left" vertical="bottom" textRotation="0" wrapText="0" indent="0" justifyLastLine="0" shrinkToFit="0" readingOrder="0"/>
    </dxf>
    <dxf>
      <numFmt numFmtId="164" formatCode="_(* #,##0_);_(* \(#,##0\);_(* &quot;-&quot;??_);_(@_)"/>
    </dxf>
    <dxf>
      <numFmt numFmtId="14" formatCode="0.00%"/>
    </dxf>
    <dxf>
      <numFmt numFmtId="164" formatCode="_(* #,##0_);_(* \(#,##0\);_(* &quot;-&quot;??_);_(@_)"/>
    </dxf>
    <dxf>
      <numFmt numFmtId="164" formatCode="_(* #,##0_);_(* \(#,##0\);_(* &quot;-&quot;??_);_(@_)"/>
    </dxf>
    <dxf>
      <fill>
        <patternFill>
          <bgColor theme="1"/>
        </patternFill>
      </fill>
    </dxf>
    <dxf>
      <fill>
        <patternFill>
          <fgColor auto="1"/>
          <bgColor rgb="FF000000"/>
        </patternFill>
      </fill>
      <border diagonalUp="0" diagonalDown="0">
        <left/>
        <right/>
        <top/>
        <bottom/>
        <vertical/>
        <horizontal/>
      </border>
    </dxf>
    <dxf>
      <fill>
        <patternFill>
          <bgColor theme="1"/>
        </patternFill>
      </fill>
    </dxf>
  </dxfs>
  <tableStyles count="6" defaultTableStyle="TableStyleMedium2" defaultPivotStyle="PivotStyleLight16">
    <tableStyle name="Slicer Style 1" pivot="0" table="0" count="1">
      <tableStyleElement type="wholeTable" dxfId="12"/>
    </tableStyle>
    <tableStyle name="Slicer Style 2" pivot="0" table="0" count="1">
      <tableStyleElement type="wholeTable" dxfId="11"/>
    </tableStyle>
    <tableStyle name="Slicer Style 3" pivot="0" table="0" count="6">
      <tableStyleElement type="wholeTable" dxfId="10"/>
    </tableStyle>
    <tableStyle name="Slicer Style 4" pivot="0" table="0" count="1"/>
    <tableStyle name="Slicer Style 5" pivot="0" table="0" count="1"/>
    <tableStyle name="Slicer Style 6" pivot="0" table="0" count="0"/>
  </tableStyles>
  <colors>
    <mruColors>
      <color rgb="FFFFFF99"/>
      <color rgb="FFFF3300"/>
      <color rgb="FFF15D35"/>
      <color rgb="FF66FF33"/>
      <color rgb="FF5C15DB"/>
      <color rgb="FF0000FF"/>
      <color rgb="FF25CB64"/>
      <color rgb="FF0066FF"/>
      <color rgb="FF000000"/>
      <color rgb="FFE8E8E8"/>
    </mruColors>
  </colors>
  <extLst>
    <ext xmlns:x14="http://schemas.microsoft.com/office/spreadsheetml/2009/9/main" uri="{46F421CA-312F-682f-3DD2-61675219B42D}">
      <x14:dxfs count="7">
        <dxf>
          <fill>
            <patternFill>
              <bgColor rgb="FF5C15DB"/>
            </patternFill>
          </fill>
        </dxf>
        <dxf>
          <fill>
            <patternFill>
              <bgColor rgb="FF00B0F0"/>
            </patternFill>
          </fill>
        </dxf>
        <dxf>
          <font>
            <color theme="0"/>
          </font>
          <fill>
            <patternFill>
              <bgColor theme="4" tint="0.59996337778862885"/>
            </patternFill>
          </fill>
        </dxf>
        <dxf>
          <font>
            <color theme="0"/>
          </font>
          <fill>
            <patternFill>
              <bgColor theme="4" tint="-0.24994659260841701"/>
            </patternFill>
          </fill>
        </dxf>
        <dxf>
          <fill>
            <patternFill patternType="none">
              <bgColor auto="1"/>
            </patternFill>
          </fill>
          <border diagonalUp="0" diagonalDown="0">
            <left/>
            <right/>
            <top/>
            <bottom/>
            <vertical/>
            <horizontal/>
          </border>
        </dxf>
        <dxf>
          <font>
            <color theme="0"/>
          </font>
          <fill>
            <patternFill>
              <bgColor rgb="FF25CB64"/>
            </patternFill>
          </fill>
        </dxf>
        <dxf>
          <font>
            <color theme="0"/>
          </font>
          <fill>
            <gradientFill degree="90">
              <stop position="0">
                <color rgb="FF5C15DB"/>
              </stop>
              <stop position="1">
                <color theme="4"/>
              </stop>
            </gradient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SelectedItemWithData" dxfId="2"/>
          </x14:slicerStyleElements>
        </x14:slicerStyle>
        <x14:slicerStyle name="Slicer Style 4">
          <x14:slicerStyleElements>
            <x14:slicerStyleElement type="selectedItemWithData" dxfId="1"/>
          </x14:slicerStyleElements>
        </x14:slicerStyle>
        <x14:slicerStyle name="Slicer Style 5">
          <x14:slicerStyleElements>
            <x14:slicerStyleElement type="selectedItemWithData" dxfId="0"/>
          </x14:slicerStyleElements>
        </x14:slicerStyle>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2.1248581551068492E-2"/>
          <c:y val="5.599300087489064E-2"/>
          <c:w val="0.93351489479656624"/>
          <c:h val="0.92300962379702534"/>
        </c:manualLayout>
      </c:layout>
      <c:bubbleChart>
        <c:varyColors val="0"/>
        <c:ser>
          <c:idx val="0"/>
          <c:order val="0"/>
          <c:tx>
            <c:v>Scatter XY</c:v>
          </c:tx>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Lit>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Lit>
          </c:bubbleSize>
          <c:bubble3D val="0"/>
        </c:ser>
        <c:ser>
          <c:idx val="1"/>
          <c:order val="1"/>
          <c:spPr>
            <a:gradFill flip="none" rotWithShape="1">
              <a:gsLst>
                <a:gs pos="0">
                  <a:srgbClr val="00B0F0"/>
                </a:gs>
                <a:gs pos="48000">
                  <a:srgbClr val="3719EB"/>
                </a:gs>
                <a:gs pos="100000">
                  <a:srgbClr val="431383"/>
                </a:gs>
              </a:gsLst>
              <a:path path="circle">
                <a:fillToRect l="100000" t="100000"/>
              </a:path>
              <a:tileRect r="-100000" b="-100000"/>
            </a:gradFill>
            <a:ln>
              <a:noFill/>
            </a:ln>
            <a:effectLst>
              <a:outerShdw blurRad="165100" sx="106000" sy="106000" rotWithShape="0">
                <a:srgbClr val="0070C0">
                  <a:alpha val="80000"/>
                </a:srgbClr>
              </a:outerShdw>
            </a:effectLst>
          </c:spPr>
          <c:invertIfNegative val="0"/>
          <c:dLbls>
            <c:dLbl>
              <c:idx val="0"/>
              <c:tx>
                <c:rich>
                  <a:bodyPr/>
                  <a:lstStyle/>
                  <a:p>
                    <a:fld id="{F6B8AB2F-99A4-4B85-A288-25D719C607B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BEFB0507-A74C-4455-83A5-4DB6BDE6B09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090AF3AE-93CC-479F-B3AF-74C9FCED1F2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42F80AF0-727F-4B56-BC77-16DEFA90E20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A32FD8BC-390B-4ADB-8347-93011B09E2A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1D8F264E-8686-47A1-BED2-DFDF67C1A09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635A6048-AA62-43F7-816F-66DE3634F8A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1D4627CB-9E49-42D4-922C-426E59F309E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8"/>
              <c:tx>
                <c:rich>
                  <a:bodyPr/>
                  <a:lstStyle/>
                  <a:p>
                    <a:fld id="{82233A45-9717-4750-ACDB-BE8E86070EB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9"/>
              <c:tx>
                <c:rich>
                  <a:bodyPr/>
                  <a:lstStyle/>
                  <a:p>
                    <a:fld id="{2FE3CF89-B934-461C-A1D8-351F9B999D5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0"/>
              <c:tx>
                <c:rich>
                  <a:bodyPr/>
                  <a:lstStyle/>
                  <a:p>
                    <a:fld id="{B4F7CD2D-4FAC-4070-B5C8-E125DB35838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1"/>
              <c:tx>
                <c:rich>
                  <a:bodyPr/>
                  <a:lstStyle/>
                  <a:p>
                    <a:fld id="{DC1C3657-4DD0-4016-93BB-893E5D8D716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Sheet14!$K$4:$K$15</c:f>
              <c:numCache>
                <c:formatCode>0.00</c:formatCode>
                <c:ptCount val="12"/>
                <c:pt idx="0">
                  <c:v>4351564.7</c:v>
                </c:pt>
                <c:pt idx="1">
                  <c:v>1131826.5</c:v>
                </c:pt>
                <c:pt idx="2">
                  <c:v>3962010.57</c:v>
                </c:pt>
                <c:pt idx="3">
                  <c:v>4505470.5599999996</c:v>
                </c:pt>
                <c:pt idx="4">
                  <c:v>10142358.710000001</c:v>
                </c:pt>
                <c:pt idx="5">
                  <c:v>153389.26999999999</c:v>
                </c:pt>
                <c:pt idx="6">
                  <c:v>9192711.6400000006</c:v>
                </c:pt>
                <c:pt idx="7">
                  <c:v>3288027.6</c:v>
                </c:pt>
                <c:pt idx="8">
                  <c:v>5391127.5</c:v>
                </c:pt>
                <c:pt idx="9">
                  <c:v>1947763.4400000004</c:v>
                </c:pt>
                <c:pt idx="10">
                  <c:v>4083558.1200000006</c:v>
                </c:pt>
                <c:pt idx="11">
                  <c:v>4779761.6899999995</c:v>
                </c:pt>
              </c:numCache>
            </c:numRef>
          </c:bubbleSize>
          <c:bubble3D val="0"/>
          <c:extLst>
            <c:ext xmlns:c15="http://schemas.microsoft.com/office/drawing/2012/chart" uri="{02D57815-91ED-43cb-92C2-25804820EDAC}">
              <c15:datalabelsRange>
                <c15:f>Sheet14!$A$4:$A$15</c15:f>
                <c15:dlblRange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15:dlblRangeCache>
              </c15:datalabelsRange>
            </c:ext>
          </c:extLst>
        </c:ser>
        <c:ser>
          <c:idx val="2"/>
          <c:order val="2"/>
          <c:spPr>
            <a:gradFill flip="none" rotWithShape="1">
              <a:gsLst>
                <a:gs pos="0">
                  <a:srgbClr val="FF0000"/>
                </a:gs>
                <a:gs pos="23000">
                  <a:srgbClr val="0066FF"/>
                </a:gs>
                <a:gs pos="69000">
                  <a:srgbClr val="FF3300"/>
                </a:gs>
                <a:gs pos="97000">
                  <a:srgbClr val="0000FF"/>
                </a:gs>
              </a:gsLst>
              <a:path path="circle">
                <a:fillToRect t="100000" r="100000"/>
              </a:path>
              <a:tileRect l="-100000" b="-100000"/>
            </a:gradFill>
            <a:ln w="25400">
              <a:noFill/>
            </a:ln>
            <a:effectLst>
              <a:glow rad="139700">
                <a:schemeClr val="accent1">
                  <a:satMod val="175000"/>
                  <a:alpha val="40000"/>
                </a:schemeClr>
              </a:glow>
              <a:outerShdw blurRad="101600" dist="38100" dir="16200000" rotWithShape="0">
                <a:srgbClr val="0000FF">
                  <a:alpha val="81000"/>
                </a:srgbClr>
              </a:outerShdw>
            </a:effectLst>
          </c:spPr>
          <c:invertIfNegative val="0"/>
          <c:dLbls>
            <c:dLbl>
              <c:idx val="0"/>
              <c:tx>
                <c:rich>
                  <a:bodyPr/>
                  <a:lstStyle/>
                  <a:p>
                    <a:fld id="{F88F9E88-885A-4976-AFCA-0EB85BB778D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BDA3BFBC-54D4-49DF-9C51-019167CE11F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8AC1CD07-0E6C-426C-8949-06B2AAE7575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A7070955-F513-4D66-B1DC-848BC059011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E46856FE-8718-4AB5-BD3E-A26AE31EB59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289DAA3E-B338-47FA-9E44-D0B80F31514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0222226F-D36A-4400-AFB6-BBB4073AF50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1DAFA4F5-B472-4510-A68A-4B8FC26F0F7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8"/>
              <c:tx>
                <c:rich>
                  <a:bodyPr/>
                  <a:lstStyle/>
                  <a:p>
                    <a:fld id="{3C7F3900-40C2-4E53-9747-701BD66E00A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9"/>
              <c:tx>
                <c:rich>
                  <a:bodyPr/>
                  <a:lstStyle/>
                  <a:p>
                    <a:fld id="{FEFD4B42-68A1-4DC5-B5C5-9E21F941534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0"/>
              <c:tx>
                <c:rich>
                  <a:bodyPr/>
                  <a:lstStyle/>
                  <a:p>
                    <a:fld id="{25DDD297-93C2-4CB4-9DAB-98DC8A99F94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1"/>
              <c:tx>
                <c:rich>
                  <a:bodyPr/>
                  <a:lstStyle/>
                  <a:p>
                    <a:fld id="{B200DD76-CC39-4727-848F-D671178D139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Sheet14!$L$4:$L$15</c:f>
              <c:numCache>
                <c:formatCode>#,##0.00_);\(#,##0.00\)</c:formatCode>
                <c:ptCount val="12"/>
                <c:pt idx="0">
                  <c:v>0</c:v>
                </c:pt>
                <c:pt idx="1">
                  <c:v>0</c:v>
                </c:pt>
                <c:pt idx="2">
                  <c:v>0</c:v>
                </c:pt>
                <c:pt idx="3">
                  <c:v>0</c:v>
                </c:pt>
                <c:pt idx="4">
                  <c:v>10142358.710000001</c:v>
                </c:pt>
                <c:pt idx="5">
                  <c:v>0</c:v>
                </c:pt>
                <c:pt idx="6">
                  <c:v>0</c:v>
                </c:pt>
                <c:pt idx="7">
                  <c:v>0</c:v>
                </c:pt>
                <c:pt idx="8">
                  <c:v>0</c:v>
                </c:pt>
                <c:pt idx="9">
                  <c:v>0</c:v>
                </c:pt>
                <c:pt idx="10">
                  <c:v>0</c:v>
                </c:pt>
                <c:pt idx="11">
                  <c:v>0</c:v>
                </c:pt>
              </c:numCache>
            </c:numRef>
          </c:bubbleSize>
          <c:bubble3D val="0"/>
          <c:extLst>
            <c:ext xmlns:c15="http://schemas.microsoft.com/office/drawing/2012/chart" uri="{02D57815-91ED-43cb-92C2-25804820EDAC}">
              <c15:datalabelsRange>
                <c15:f>Sheet14!$L$4:$L$15</c15:f>
                <c15:dlblRangeCache>
                  <c:ptCount val="12"/>
                  <c:pt idx="0">
                    <c:v> </c:v>
                  </c:pt>
                  <c:pt idx="1">
                    <c:v> </c:v>
                  </c:pt>
                  <c:pt idx="2">
                    <c:v> </c:v>
                  </c:pt>
                  <c:pt idx="3">
                    <c:v> </c:v>
                  </c:pt>
                  <c:pt idx="4">
                    <c:v>10,142,358.71 </c:v>
                  </c:pt>
                  <c:pt idx="5">
                    <c:v> </c:v>
                  </c:pt>
                  <c:pt idx="6">
                    <c:v> </c:v>
                  </c:pt>
                  <c:pt idx="7">
                    <c:v> </c:v>
                  </c:pt>
                  <c:pt idx="8">
                    <c:v> </c:v>
                  </c:pt>
                  <c:pt idx="9">
                    <c:v> </c:v>
                  </c:pt>
                  <c:pt idx="10">
                    <c:v> </c:v>
                  </c:pt>
                  <c:pt idx="11">
                    <c:v> </c:v>
                  </c:pt>
                </c15:dlblRangeCache>
              </c15:datalabelsRange>
            </c:ext>
          </c:extLst>
        </c:ser>
        <c:ser>
          <c:idx val="3"/>
          <c:order val="3"/>
          <c:tx>
            <c:v>Names</c:v>
          </c:tx>
          <c:spPr>
            <a:noFill/>
            <a:ln w="25400">
              <a:noFill/>
            </a:ln>
            <a:effectLst>
              <a:outerShdw blurRad="57150" dist="19050" dir="5400000" algn="ctr" rotWithShape="0">
                <a:srgbClr val="FF0000">
                  <a:alpha val="63000"/>
                </a:srgbClr>
              </a:outerShdw>
            </a:effectLst>
          </c:spPr>
          <c:invertIfNegative val="0"/>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Sheet14!$A$4:$A$15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bubbleSize>
          <c:bubble3D val="0"/>
        </c:ser>
        <c:dLbls>
          <c:showLegendKey val="0"/>
          <c:showVal val="0"/>
          <c:showCatName val="0"/>
          <c:showSerName val="0"/>
          <c:showPercent val="0"/>
          <c:showBubbleSize val="0"/>
        </c:dLbls>
        <c:bubbleScale val="50"/>
        <c:showNegBubbles val="0"/>
        <c:axId val="-1308348592"/>
        <c:axId val="-1308345872"/>
      </c:bubbleChart>
      <c:valAx>
        <c:axId val="-1308348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345872"/>
        <c:crosses val="autoZero"/>
        <c:crossBetween val="midCat"/>
      </c:valAx>
      <c:valAx>
        <c:axId val="-1308345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348592"/>
        <c:crosses val="autoZero"/>
        <c:crossBetween val="midCat"/>
      </c:valAx>
      <c:spPr>
        <a:solidFill>
          <a:schemeClr val="bg2">
            <a:lumMod val="10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6089601158219"/>
          <c:y val="5.9259276541054694E-2"/>
          <c:w val="0.74301827738030146"/>
          <c:h val="0.5495889616765709"/>
        </c:manualLayout>
      </c:layout>
      <c:barChart>
        <c:barDir val="col"/>
        <c:grouping val="clustered"/>
        <c:varyColors val="0"/>
        <c:ser>
          <c:idx val="0"/>
          <c:order val="0"/>
          <c:tx>
            <c:v>profit</c:v>
          </c:tx>
          <c:spPr>
            <a:solidFill>
              <a:srgbClr val="0066FF"/>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Sheet1!$B$4:$B$10</c:f>
              <c:numCache>
                <c:formatCode>General</c:formatCode>
                <c:ptCount val="7"/>
                <c:pt idx="0">
                  <c:v>85986.389999999985</c:v>
                </c:pt>
                <c:pt idx="1">
                  <c:v>72181.91</c:v>
                </c:pt>
                <c:pt idx="2">
                  <c:v>85480.29</c:v>
                </c:pt>
                <c:pt idx="3">
                  <c:v>139259.44000000003</c:v>
                </c:pt>
                <c:pt idx="4">
                  <c:v>110949.16999999998</c:v>
                </c:pt>
                <c:pt idx="5">
                  <c:v>11348.69</c:v>
                </c:pt>
                <c:pt idx="6">
                  <c:v>350645.36</c:v>
                </c:pt>
              </c:numCache>
            </c:numRef>
          </c:val>
        </c:ser>
        <c:ser>
          <c:idx val="1"/>
          <c:order val="1"/>
          <c:tx>
            <c:v>cost</c:v>
          </c:tx>
          <c:spPr>
            <a:solidFill>
              <a:srgbClr val="FFFF0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Sheet1!$C$4:$C$10</c:f>
              <c:numCache>
                <c:formatCode>General</c:formatCode>
                <c:ptCount val="7"/>
                <c:pt idx="0">
                  <c:v>246898.68000000002</c:v>
                </c:pt>
                <c:pt idx="1">
                  <c:v>207260.92</c:v>
                </c:pt>
                <c:pt idx="2">
                  <c:v>245445.48</c:v>
                </c:pt>
                <c:pt idx="3">
                  <c:v>399865.28</c:v>
                </c:pt>
                <c:pt idx="4">
                  <c:v>318576.03999999998</c:v>
                </c:pt>
                <c:pt idx="5">
                  <c:v>32586.28</c:v>
                </c:pt>
                <c:pt idx="6">
                  <c:v>1006832.3200000001</c:v>
                </c:pt>
              </c:numCache>
            </c:numRef>
          </c:val>
        </c:ser>
        <c:dLbls>
          <c:dLblPos val="outEnd"/>
          <c:showLegendKey val="0"/>
          <c:showVal val="1"/>
          <c:showCatName val="0"/>
          <c:showSerName val="0"/>
          <c:showPercent val="0"/>
          <c:showBubbleSize val="0"/>
        </c:dLbls>
        <c:gapWidth val="219"/>
        <c:overlap val="-27"/>
        <c:axId val="-145153312"/>
        <c:axId val="-145151680"/>
      </c:barChart>
      <c:catAx>
        <c:axId val="-145153312"/>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51680"/>
        <c:crosses val="autoZero"/>
        <c:auto val="1"/>
        <c:lblAlgn val="ctr"/>
        <c:lblOffset val="100"/>
        <c:noMultiLvlLbl val="0"/>
      </c:catAx>
      <c:valAx>
        <c:axId val="-145151680"/>
        <c:scaling>
          <c:orientation val="minMax"/>
        </c:scaling>
        <c:delete val="0"/>
        <c:axPos val="l"/>
        <c:numFmt formatCode="General"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53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[Dashboard_is_this Excel.xlsx]Sheet18!PivotTable6</c:name>
    <c:fmtId val="5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rgbClr val="5C15DB"/>
          </a:solidFill>
          <a:ln>
            <a:noFill/>
          </a:ln>
          <a:effectLst/>
          <a:sp3d/>
        </c:spPr>
        <c:marker>
          <c:symbol val="none"/>
        </c:marker>
      </c:pivotFmt>
      <c:pivotFmt>
        <c:idx val="17"/>
        <c:spPr>
          <a:solidFill>
            <a:srgbClr val="FF3300"/>
          </a:solidFill>
          <a:ln>
            <a:noFill/>
          </a:ln>
          <a:effectLst/>
          <a:sp3d/>
        </c:spPr>
        <c:marker>
          <c:symbol val="none"/>
        </c:marker>
      </c:pivotFmt>
      <c:pivotFmt>
        <c:idx val="18"/>
        <c:spPr>
          <a:solidFill>
            <a:srgbClr val="92D050"/>
          </a:solidFill>
          <a:ln>
            <a:noFill/>
          </a:ln>
          <a:effectLst/>
          <a:sp3d/>
        </c:spPr>
        <c:marker>
          <c:symbol val="none"/>
        </c:marker>
      </c:pivotFmt>
      <c:pivotFmt>
        <c:idx val="19"/>
        <c:spPr>
          <a:solidFill>
            <a:srgbClr val="FFFF00"/>
          </a:solidFill>
          <a:ln>
            <a:noFill/>
          </a:ln>
          <a:effectLst/>
          <a:sp3d/>
        </c:spPr>
        <c:marker>
          <c:symbol val="none"/>
        </c:marker>
      </c:pivotFmt>
      <c:pivotFmt>
        <c:idx val="20"/>
        <c:spPr>
          <a:solidFill>
            <a:srgbClr val="0000FF"/>
          </a:solidFill>
          <a:ln>
            <a:noFill/>
          </a:ln>
          <a:effectLst/>
          <a:sp3d/>
        </c:spPr>
        <c:marker>
          <c:symbol val="none"/>
        </c:marker>
      </c:pivotFmt>
      <c:pivotFmt>
        <c:idx val="21"/>
        <c:spPr>
          <a:solidFill>
            <a:srgbClr val="66FF33"/>
          </a:solidFill>
          <a:ln>
            <a:noFill/>
          </a:ln>
          <a:effectLst/>
          <a:sp3d/>
        </c:spPr>
        <c:marker>
          <c:symbol val="none"/>
        </c:marker>
      </c:pivotFmt>
      <c:pivotFmt>
        <c:idx val="22"/>
        <c:spPr>
          <a:solidFill>
            <a:schemeClr val="accent1">
              <a:lumMod val="60000"/>
              <a:lumOff val="40000"/>
            </a:schemeClr>
          </a:solidFill>
          <a:ln>
            <a:noFill/>
          </a:ln>
          <a:effectLst/>
          <a:sp3d/>
        </c:spPr>
        <c:marker>
          <c:symbol val="none"/>
        </c:marker>
      </c:pivotFmt>
      <c:pivotFmt>
        <c:idx val="23"/>
        <c:spPr>
          <a:solidFill>
            <a:schemeClr val="bg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33422936936509"/>
          <c:y val="4.8110739031184319E-2"/>
          <c:w val="0.81036815549258612"/>
          <c:h val="0.59672706850508317"/>
        </c:manualLayout>
      </c:layout>
      <c:bar3DChart>
        <c:barDir val="col"/>
        <c:grouping val="standard"/>
        <c:varyColors val="0"/>
        <c:ser>
          <c:idx val="0"/>
          <c:order val="0"/>
          <c:tx>
            <c:strRef>
              <c:f>Sheet18!$B$4:$B$5</c:f>
              <c:strCache>
                <c:ptCount val="1"/>
                <c:pt idx="0">
                  <c:v>2010</c:v>
                </c:pt>
              </c:strCache>
            </c:strRef>
          </c:tx>
          <c:spPr>
            <a:solidFill>
              <a:srgbClr val="5C15DB"/>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Sheet18!$B$6:$B$13</c:f>
              <c:numCache>
                <c:formatCode>General</c:formatCode>
                <c:ptCount val="7"/>
                <c:pt idx="0">
                  <c:v>18740403.199999999</c:v>
                </c:pt>
                <c:pt idx="1">
                  <c:v>14999400.190000001</c:v>
                </c:pt>
                <c:pt idx="2">
                  <c:v>21104163.210000001</c:v>
                </c:pt>
                <c:pt idx="3">
                  <c:v>52754246.760000005</c:v>
                </c:pt>
                <c:pt idx="4">
                  <c:v>20198851.210000005</c:v>
                </c:pt>
                <c:pt idx="5">
                  <c:v>1944268.3699999999</c:v>
                </c:pt>
                <c:pt idx="6">
                  <c:v>45720874.929999992</c:v>
                </c:pt>
              </c:numCache>
            </c:numRef>
          </c:val>
        </c:ser>
        <c:ser>
          <c:idx val="1"/>
          <c:order val="1"/>
          <c:tx>
            <c:strRef>
              <c:f>Sheet18!$C$4:$C$5</c:f>
              <c:strCache>
                <c:ptCount val="1"/>
                <c:pt idx="0">
                  <c:v>2011</c:v>
                </c:pt>
              </c:strCache>
            </c:strRef>
          </c:tx>
          <c:spPr>
            <a:solidFill>
              <a:srgbClr val="FF3300"/>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Sheet18!$C$6:$C$13</c:f>
              <c:numCache>
                <c:formatCode>General</c:formatCode>
                <c:ptCount val="7"/>
                <c:pt idx="0">
                  <c:v>26193645.539999999</c:v>
                </c:pt>
                <c:pt idx="1">
                  <c:v>7547769.96</c:v>
                </c:pt>
                <c:pt idx="2">
                  <c:v>6755623.7299999995</c:v>
                </c:pt>
                <c:pt idx="3">
                  <c:v>56843358.339999996</c:v>
                </c:pt>
                <c:pt idx="4">
                  <c:v>22191752.610000003</c:v>
                </c:pt>
                <c:pt idx="5">
                  <c:v>5535901.0600000005</c:v>
                </c:pt>
                <c:pt idx="6">
                  <c:v>24859915.390000001</c:v>
                </c:pt>
              </c:numCache>
            </c:numRef>
          </c:val>
        </c:ser>
        <c:ser>
          <c:idx val="2"/>
          <c:order val="2"/>
          <c:tx>
            <c:strRef>
              <c:f>Sheet18!$D$4:$D$5</c:f>
              <c:strCache>
                <c:ptCount val="1"/>
                <c:pt idx="0">
                  <c:v>2012</c:v>
                </c:pt>
              </c:strCache>
            </c:strRef>
          </c:tx>
          <c:spPr>
            <a:solidFill>
              <a:srgbClr val="92D050"/>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Sheet18!$D$6:$D$13</c:f>
              <c:numCache>
                <c:formatCode>General</c:formatCode>
                <c:ptCount val="7"/>
                <c:pt idx="0">
                  <c:v>14308206.15</c:v>
                </c:pt>
                <c:pt idx="1">
                  <c:v>23621757.600000001</c:v>
                </c:pt>
                <c:pt idx="2">
                  <c:v>22515322.419999998</c:v>
                </c:pt>
                <c:pt idx="3">
                  <c:v>29705424.84</c:v>
                </c:pt>
                <c:pt idx="4">
                  <c:v>16666374.560000002</c:v>
                </c:pt>
                <c:pt idx="5">
                  <c:v>971450.33</c:v>
                </c:pt>
                <c:pt idx="6">
                  <c:v>68602862.160000011</c:v>
                </c:pt>
              </c:numCache>
            </c:numRef>
          </c:val>
        </c:ser>
        <c:ser>
          <c:idx val="3"/>
          <c:order val="3"/>
          <c:tx>
            <c:strRef>
              <c:f>Sheet18!$E$4:$E$5</c:f>
              <c:strCache>
                <c:ptCount val="1"/>
                <c:pt idx="0">
                  <c:v>2013</c:v>
                </c:pt>
              </c:strCache>
            </c:strRef>
          </c:tx>
          <c:spPr>
            <a:solidFill>
              <a:srgbClr val="FFFF00"/>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Sheet18!$E$6:$E$13</c:f>
              <c:numCache>
                <c:formatCode>General</c:formatCode>
                <c:ptCount val="7"/>
                <c:pt idx="0">
                  <c:v>26465090.899999999</c:v>
                </c:pt>
                <c:pt idx="1">
                  <c:v>18144258.09</c:v>
                </c:pt>
                <c:pt idx="2">
                  <c:v>23879975.890000004</c:v>
                </c:pt>
                <c:pt idx="3">
                  <c:v>34942006.640000008</c:v>
                </c:pt>
                <c:pt idx="4">
                  <c:v>22116267.060000002</c:v>
                </c:pt>
                <c:pt idx="5">
                  <c:v>1150128.79</c:v>
                </c:pt>
                <c:pt idx="6">
                  <c:v>63099602.399999999</c:v>
                </c:pt>
              </c:numCache>
            </c:numRef>
          </c:val>
        </c:ser>
        <c:ser>
          <c:idx val="4"/>
          <c:order val="4"/>
          <c:tx>
            <c:strRef>
              <c:f>Sheet18!$F$4:$F$5</c:f>
              <c:strCache>
                <c:ptCount val="1"/>
                <c:pt idx="0">
                  <c:v>2014</c:v>
                </c:pt>
              </c:strCache>
            </c:strRef>
          </c:tx>
          <c:spPr>
            <a:solidFill>
              <a:srgbClr val="0000FF"/>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Sheet18!$F$6:$F$13</c:f>
              <c:numCache>
                <c:formatCode>General</c:formatCode>
                <c:ptCount val="7"/>
                <c:pt idx="0">
                  <c:v>19721355.329999994</c:v>
                </c:pt>
                <c:pt idx="1">
                  <c:v>6565213.21</c:v>
                </c:pt>
                <c:pt idx="2">
                  <c:v>14351185.709999999</c:v>
                </c:pt>
                <c:pt idx="3">
                  <c:v>66825834.560000032</c:v>
                </c:pt>
                <c:pt idx="4">
                  <c:v>31001609.579999998</c:v>
                </c:pt>
                <c:pt idx="5">
                  <c:v>6371202.5</c:v>
                </c:pt>
                <c:pt idx="6">
                  <c:v>50239381.539999999</c:v>
                </c:pt>
              </c:numCache>
            </c:numRef>
          </c:val>
        </c:ser>
        <c:ser>
          <c:idx val="5"/>
          <c:order val="5"/>
          <c:tx>
            <c:strRef>
              <c:f>Sheet18!$G$4:$G$5</c:f>
              <c:strCache>
                <c:ptCount val="1"/>
                <c:pt idx="0">
                  <c:v>2015</c:v>
                </c:pt>
              </c:strCache>
            </c:strRef>
          </c:tx>
          <c:spPr>
            <a:solidFill>
              <a:srgbClr val="66FF33"/>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Sheet18!$G$6:$G$13</c:f>
              <c:numCache>
                <c:formatCode>General</c:formatCode>
                <c:ptCount val="7"/>
                <c:pt idx="0">
                  <c:v>23128824.66</c:v>
                </c:pt>
                <c:pt idx="1">
                  <c:v>2766414.88</c:v>
                </c:pt>
                <c:pt idx="2">
                  <c:v>37257134.130000003</c:v>
                </c:pt>
                <c:pt idx="3">
                  <c:v>34848395.599999994</c:v>
                </c:pt>
                <c:pt idx="4">
                  <c:v>33466110.670000002</c:v>
                </c:pt>
                <c:pt idx="5">
                  <c:v>2205758.7999999998</c:v>
                </c:pt>
                <c:pt idx="6">
                  <c:v>46815022.770000011</c:v>
                </c:pt>
              </c:numCache>
            </c:numRef>
          </c:val>
        </c:ser>
        <c:ser>
          <c:idx val="6"/>
          <c:order val="6"/>
          <c:tx>
            <c:strRef>
              <c:f>Sheet18!$H$4:$H$5</c:f>
              <c:strCache>
                <c:ptCount val="1"/>
                <c:pt idx="0">
                  <c:v>2016</c:v>
                </c:pt>
              </c:strCache>
            </c:strRef>
          </c:tx>
          <c:spPr>
            <a:solidFill>
              <a:schemeClr val="accent1">
                <a:lumMod val="60000"/>
                <a:lumOff val="40000"/>
              </a:schemeClr>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Sheet18!$H$6:$H$13</c:f>
              <c:numCache>
                <c:formatCode>General</c:formatCode>
                <c:ptCount val="7"/>
                <c:pt idx="0">
                  <c:v>31145505.349999998</c:v>
                </c:pt>
                <c:pt idx="1">
                  <c:v>17351559.199999999</c:v>
                </c:pt>
                <c:pt idx="2">
                  <c:v>960699.76</c:v>
                </c:pt>
                <c:pt idx="3">
                  <c:v>47674540.780000001</c:v>
                </c:pt>
                <c:pt idx="4">
                  <c:v>25624200.729999997</c:v>
                </c:pt>
                <c:pt idx="5">
                  <c:v>761150.22</c:v>
                </c:pt>
                <c:pt idx="6">
                  <c:v>40604775.699999996</c:v>
                </c:pt>
              </c:numCache>
            </c:numRef>
          </c:val>
        </c:ser>
        <c:ser>
          <c:idx val="7"/>
          <c:order val="7"/>
          <c:tx>
            <c:strRef>
              <c:f>Sheet18!$I$4:$I$5</c:f>
              <c:strCache>
                <c:ptCount val="1"/>
                <c:pt idx="0">
                  <c:v>2017</c:v>
                </c:pt>
              </c:strCache>
            </c:strRef>
          </c:tx>
          <c:spPr>
            <a:solidFill>
              <a:schemeClr val="bg1"/>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Sheet18!$I$6:$I$13</c:f>
              <c:numCache>
                <c:formatCode>General</c:formatCode>
                <c:ptCount val="7"/>
                <c:pt idx="0">
                  <c:v>7971778.3600000013</c:v>
                </c:pt>
                <c:pt idx="1">
                  <c:v>14693199.470000003</c:v>
                </c:pt>
                <c:pt idx="2">
                  <c:v>17173505.66</c:v>
                </c:pt>
                <c:pt idx="3">
                  <c:v>29573655.410000004</c:v>
                </c:pt>
                <c:pt idx="4">
                  <c:v>3841369.3200000003</c:v>
                </c:pt>
                <c:pt idx="5">
                  <c:v>6021738.8700000001</c:v>
                </c:pt>
                <c:pt idx="6">
                  <c:v>16781815.23</c:v>
                </c:pt>
              </c:numCache>
            </c:numRef>
          </c:val>
        </c:ser>
        <c:dLbls>
          <c:showLegendKey val="0"/>
          <c:showVal val="0"/>
          <c:showCatName val="0"/>
          <c:showSerName val="0"/>
          <c:showPercent val="0"/>
          <c:showBubbleSize val="0"/>
        </c:dLbls>
        <c:gapWidth val="150"/>
        <c:shape val="box"/>
        <c:axId val="-145147872"/>
        <c:axId val="-145138624"/>
        <c:axId val="-756169488"/>
      </c:bar3DChart>
      <c:catAx>
        <c:axId val="-145147872"/>
        <c:scaling>
          <c:orientation val="minMax"/>
        </c:scaling>
        <c:delete val="0"/>
        <c:axPos val="b"/>
        <c:numFmt formatCode="General" sourceLinked="1"/>
        <c:majorTickMark val="out"/>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38624"/>
        <c:crosses val="autoZero"/>
        <c:auto val="1"/>
        <c:lblAlgn val="ctr"/>
        <c:lblOffset val="100"/>
        <c:noMultiLvlLbl val="0"/>
      </c:catAx>
      <c:valAx>
        <c:axId val="-145138624"/>
        <c:scaling>
          <c:orientation val="minMax"/>
        </c:scaling>
        <c:delete val="0"/>
        <c:axPos val="l"/>
        <c:numFmt formatCode="General" sourceLinked="1"/>
        <c:majorTickMark val="out"/>
        <c:minorTickMark val="none"/>
        <c:tickLblPos val="nextTo"/>
        <c:spPr>
          <a:noFill/>
          <a:ln>
            <a:solidFill>
              <a:srgbClr val="FF33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47872"/>
        <c:crosses val="autoZero"/>
        <c:crossBetween val="between"/>
      </c:valAx>
      <c:serAx>
        <c:axId val="-756169488"/>
        <c:scaling>
          <c:orientation val="minMax"/>
        </c:scaling>
        <c:delete val="0"/>
        <c:axPos val="b"/>
        <c:majorTickMark val="out"/>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38624"/>
        <c:crosses val="autoZero"/>
      </c:ser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Sheet14!$C$4:$C$15</c:f>
              <c:numCache>
                <c:formatCode>0.00%</c:formatCode>
                <c:ptCount val="12"/>
                <c:pt idx="0">
                  <c:v>8.2214245748373313E-2</c:v>
                </c:pt>
                <c:pt idx="1">
                  <c:v>2.1383632883942006E-2</c:v>
                </c:pt>
                <c:pt idx="2">
                  <c:v>7.4854387586063595E-2</c:v>
                </c:pt>
                <c:pt idx="3">
                  <c:v>8.5121993896103865E-2</c:v>
                </c:pt>
                <c:pt idx="4">
                  <c:v>0.19161989512694008</c:v>
                </c:pt>
                <c:pt idx="5">
                  <c:v>2.8979881969682271E-3</c:v>
                </c:pt>
                <c:pt idx="6">
                  <c:v>0.17367818381854505</c:v>
                </c:pt>
                <c:pt idx="7">
                  <c:v>6.212080659948227E-2</c:v>
                </c:pt>
                <c:pt idx="8">
                  <c:v>0.10185473770982043</c:v>
                </c:pt>
                <c:pt idx="9">
                  <c:v>3.6799154592796701E-2</c:v>
                </c:pt>
                <c:pt idx="10">
                  <c:v>7.7150789187495086E-2</c:v>
                </c:pt>
                <c:pt idx="11">
                  <c:v>9.0304184653469607E-2</c:v>
                </c:pt>
              </c:numCache>
            </c:numRef>
          </c:val>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v>Profit</c:v>
          </c:tx>
          <c:spPr>
            <a:solidFill>
              <a:schemeClr val="accent1"/>
            </a:solidFill>
            <a:ln w="25400">
              <a:noFill/>
            </a:ln>
            <a:effectLst/>
            <a:sp3d/>
          </c:spPr>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Sheet14!$B$4:$B$15</c:f>
              <c:numCache>
                <c:formatCode>_(* #,##0_);_(* \(#,##0\);_(* "-"??_);_(@_)</c:formatCode>
                <c:ptCount val="12"/>
                <c:pt idx="0">
                  <c:v>4351564.7</c:v>
                </c:pt>
                <c:pt idx="1">
                  <c:v>1131826.5</c:v>
                </c:pt>
                <c:pt idx="2" formatCode="General">
                  <c:v>3962010.57</c:v>
                </c:pt>
                <c:pt idx="3" formatCode="General">
                  <c:v>4505470.5599999996</c:v>
                </c:pt>
                <c:pt idx="4" formatCode="General">
                  <c:v>10142358.710000001</c:v>
                </c:pt>
                <c:pt idx="5" formatCode="General">
                  <c:v>153389.26999999999</c:v>
                </c:pt>
                <c:pt idx="6" formatCode="General">
                  <c:v>9192711.6400000006</c:v>
                </c:pt>
                <c:pt idx="7" formatCode="General">
                  <c:v>3288027.6</c:v>
                </c:pt>
                <c:pt idx="8" formatCode="General">
                  <c:v>5391127.5</c:v>
                </c:pt>
                <c:pt idx="9" formatCode="General">
                  <c:v>1947763.4400000004</c:v>
                </c:pt>
                <c:pt idx="10" formatCode="General">
                  <c:v>4083558.1200000006</c:v>
                </c:pt>
                <c:pt idx="11" formatCode="General">
                  <c:v>4779761.6899999995</c:v>
                </c:pt>
              </c:numCache>
            </c:numRef>
          </c:val>
        </c:ser>
        <c:ser>
          <c:idx val="1"/>
          <c:order val="1"/>
          <c:tx>
            <c:v>Cost</c:v>
          </c:tx>
          <c:spPr>
            <a:solidFill>
              <a:schemeClr val="accent2"/>
            </a:solidFill>
            <a:ln w="25400">
              <a:noFill/>
            </a:ln>
            <a:effectLst/>
            <a:sp3d/>
          </c:spPr>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Sheet14!$D$4:$D$15</c:f>
              <c:numCache>
                <c:formatCode>_(* #,##0_);_(* \(#,##0\);_(* "-"??_);_(@_)</c:formatCode>
                <c:ptCount val="12"/>
                <c:pt idx="0">
                  <c:v>7236870.9000000004</c:v>
                </c:pt>
                <c:pt idx="1">
                  <c:v>2297622.25</c:v>
                </c:pt>
                <c:pt idx="2" formatCode="General">
                  <c:v>5237510.53</c:v>
                </c:pt>
                <c:pt idx="3" formatCode="General">
                  <c:v>2198748.1600000001</c:v>
                </c:pt>
                <c:pt idx="4" formatCode="General">
                  <c:v>15360828.890000002</c:v>
                </c:pt>
                <c:pt idx="5" formatCode="General">
                  <c:v>440437.24</c:v>
                </c:pt>
                <c:pt idx="6" formatCode="General">
                  <c:v>27874888.720000003</c:v>
                </c:pt>
                <c:pt idx="7" formatCode="General">
                  <c:v>20963475.27</c:v>
                </c:pt>
                <c:pt idx="8" formatCode="General">
                  <c:v>22416841.920000002</c:v>
                </c:pt>
                <c:pt idx="9" formatCode="General">
                  <c:v>4404619.0799999991</c:v>
                </c:pt>
                <c:pt idx="10" formatCode="General">
                  <c:v>7216211.5199999996</c:v>
                </c:pt>
                <c:pt idx="11" formatCode="General">
                  <c:v>6884583.0899999999</c:v>
                </c:pt>
              </c:numCache>
            </c:numRef>
          </c:val>
        </c:ser>
        <c:dLbls>
          <c:showLegendKey val="0"/>
          <c:showVal val="0"/>
          <c:showCatName val="0"/>
          <c:showSerName val="0"/>
          <c:showPercent val="0"/>
          <c:showBubbleSize val="0"/>
        </c:dLbls>
        <c:axId val="-145169632"/>
        <c:axId val="-145154400"/>
        <c:axId val="-756170736"/>
      </c:area3DChart>
      <c:catAx>
        <c:axId val="-145169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54400"/>
        <c:crosses val="autoZero"/>
        <c:auto val="1"/>
        <c:lblAlgn val="ctr"/>
        <c:lblOffset val="100"/>
        <c:noMultiLvlLbl val="0"/>
      </c:catAx>
      <c:valAx>
        <c:axId val="-1451544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9632"/>
        <c:crosses val="autoZero"/>
        <c:crossBetween val="midCat"/>
      </c:valAx>
      <c:serAx>
        <c:axId val="-75617073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54400"/>
        <c:crosses val="autoZero"/>
      </c:ser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[Dashboard_is_this Excel.xlsx]Sheet18!PivotTable6</c:name>
    <c:fmtId val="5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59475181496351"/>
          <c:y val="9.7712785901762286E-2"/>
          <c:w val="0.68865098816290349"/>
          <c:h val="0.66123034620672416"/>
        </c:manualLayout>
      </c:layout>
      <c:bar3DChart>
        <c:barDir val="col"/>
        <c:grouping val="standard"/>
        <c:varyColors val="0"/>
        <c:ser>
          <c:idx val="0"/>
          <c:order val="0"/>
          <c:tx>
            <c:strRef>
              <c:f>Sheet18!$B$4:$B$5</c:f>
              <c:strCache>
                <c:ptCount val="1"/>
                <c:pt idx="0">
                  <c:v>2010</c:v>
                </c:pt>
              </c:strCache>
            </c:strRef>
          </c:tx>
          <c:spPr>
            <a:solidFill>
              <a:schemeClr val="accent1"/>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Sheet18!$B$6:$B$13</c:f>
              <c:numCache>
                <c:formatCode>General</c:formatCode>
                <c:ptCount val="7"/>
                <c:pt idx="0">
                  <c:v>18740403.199999999</c:v>
                </c:pt>
                <c:pt idx="1">
                  <c:v>14999400.190000001</c:v>
                </c:pt>
                <c:pt idx="2">
                  <c:v>21104163.210000001</c:v>
                </c:pt>
                <c:pt idx="3">
                  <c:v>52754246.760000005</c:v>
                </c:pt>
                <c:pt idx="4">
                  <c:v>20198851.210000005</c:v>
                </c:pt>
                <c:pt idx="5">
                  <c:v>1944268.3699999999</c:v>
                </c:pt>
                <c:pt idx="6">
                  <c:v>45720874.929999992</c:v>
                </c:pt>
              </c:numCache>
            </c:numRef>
          </c:val>
        </c:ser>
        <c:ser>
          <c:idx val="1"/>
          <c:order val="1"/>
          <c:tx>
            <c:strRef>
              <c:f>Sheet18!$C$4:$C$5</c:f>
              <c:strCache>
                <c:ptCount val="1"/>
                <c:pt idx="0">
                  <c:v>2011</c:v>
                </c:pt>
              </c:strCache>
            </c:strRef>
          </c:tx>
          <c:spPr>
            <a:solidFill>
              <a:schemeClr val="accent2"/>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Sheet18!$C$6:$C$13</c:f>
              <c:numCache>
                <c:formatCode>General</c:formatCode>
                <c:ptCount val="7"/>
                <c:pt idx="0">
                  <c:v>26193645.539999999</c:v>
                </c:pt>
                <c:pt idx="1">
                  <c:v>7547769.96</c:v>
                </c:pt>
                <c:pt idx="2">
                  <c:v>6755623.7299999995</c:v>
                </c:pt>
                <c:pt idx="3">
                  <c:v>56843358.339999996</c:v>
                </c:pt>
                <c:pt idx="4">
                  <c:v>22191752.610000003</c:v>
                </c:pt>
                <c:pt idx="5">
                  <c:v>5535901.0600000005</c:v>
                </c:pt>
                <c:pt idx="6">
                  <c:v>24859915.390000001</c:v>
                </c:pt>
              </c:numCache>
            </c:numRef>
          </c:val>
        </c:ser>
        <c:ser>
          <c:idx val="2"/>
          <c:order val="2"/>
          <c:tx>
            <c:strRef>
              <c:f>Sheet18!$D$4:$D$5</c:f>
              <c:strCache>
                <c:ptCount val="1"/>
                <c:pt idx="0">
                  <c:v>2012</c:v>
                </c:pt>
              </c:strCache>
            </c:strRef>
          </c:tx>
          <c:spPr>
            <a:solidFill>
              <a:schemeClr val="accent3"/>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Sheet18!$D$6:$D$13</c:f>
              <c:numCache>
                <c:formatCode>General</c:formatCode>
                <c:ptCount val="7"/>
                <c:pt idx="0">
                  <c:v>14308206.15</c:v>
                </c:pt>
                <c:pt idx="1">
                  <c:v>23621757.600000001</c:v>
                </c:pt>
                <c:pt idx="2">
                  <c:v>22515322.419999998</c:v>
                </c:pt>
                <c:pt idx="3">
                  <c:v>29705424.84</c:v>
                </c:pt>
                <c:pt idx="4">
                  <c:v>16666374.560000002</c:v>
                </c:pt>
                <c:pt idx="5">
                  <c:v>971450.33</c:v>
                </c:pt>
                <c:pt idx="6">
                  <c:v>68602862.160000011</c:v>
                </c:pt>
              </c:numCache>
            </c:numRef>
          </c:val>
        </c:ser>
        <c:ser>
          <c:idx val="3"/>
          <c:order val="3"/>
          <c:tx>
            <c:strRef>
              <c:f>Sheet18!$E$4:$E$5</c:f>
              <c:strCache>
                <c:ptCount val="1"/>
                <c:pt idx="0">
                  <c:v>2013</c:v>
                </c:pt>
              </c:strCache>
            </c:strRef>
          </c:tx>
          <c:spPr>
            <a:solidFill>
              <a:schemeClr val="accent4"/>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Sheet18!$E$6:$E$13</c:f>
              <c:numCache>
                <c:formatCode>General</c:formatCode>
                <c:ptCount val="7"/>
                <c:pt idx="0">
                  <c:v>26465090.899999999</c:v>
                </c:pt>
                <c:pt idx="1">
                  <c:v>18144258.09</c:v>
                </c:pt>
                <c:pt idx="2">
                  <c:v>23879975.890000004</c:v>
                </c:pt>
                <c:pt idx="3">
                  <c:v>34942006.640000008</c:v>
                </c:pt>
                <c:pt idx="4">
                  <c:v>22116267.060000002</c:v>
                </c:pt>
                <c:pt idx="5">
                  <c:v>1150128.79</c:v>
                </c:pt>
                <c:pt idx="6">
                  <c:v>63099602.399999999</c:v>
                </c:pt>
              </c:numCache>
            </c:numRef>
          </c:val>
        </c:ser>
        <c:ser>
          <c:idx val="4"/>
          <c:order val="4"/>
          <c:tx>
            <c:strRef>
              <c:f>Sheet18!$F$4:$F$5</c:f>
              <c:strCache>
                <c:ptCount val="1"/>
                <c:pt idx="0">
                  <c:v>2014</c:v>
                </c:pt>
              </c:strCache>
            </c:strRef>
          </c:tx>
          <c:spPr>
            <a:solidFill>
              <a:schemeClr val="accent5"/>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Sheet18!$F$6:$F$13</c:f>
              <c:numCache>
                <c:formatCode>General</c:formatCode>
                <c:ptCount val="7"/>
                <c:pt idx="0">
                  <c:v>19721355.329999994</c:v>
                </c:pt>
                <c:pt idx="1">
                  <c:v>6565213.21</c:v>
                </c:pt>
                <c:pt idx="2">
                  <c:v>14351185.709999999</c:v>
                </c:pt>
                <c:pt idx="3">
                  <c:v>66825834.560000032</c:v>
                </c:pt>
                <c:pt idx="4">
                  <c:v>31001609.579999998</c:v>
                </c:pt>
                <c:pt idx="5">
                  <c:v>6371202.5</c:v>
                </c:pt>
                <c:pt idx="6">
                  <c:v>50239381.539999999</c:v>
                </c:pt>
              </c:numCache>
            </c:numRef>
          </c:val>
        </c:ser>
        <c:ser>
          <c:idx val="5"/>
          <c:order val="5"/>
          <c:tx>
            <c:strRef>
              <c:f>Sheet18!$G$4:$G$5</c:f>
              <c:strCache>
                <c:ptCount val="1"/>
                <c:pt idx="0">
                  <c:v>2015</c:v>
                </c:pt>
              </c:strCache>
            </c:strRef>
          </c:tx>
          <c:spPr>
            <a:solidFill>
              <a:schemeClr val="accent6"/>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Sheet18!$G$6:$G$13</c:f>
              <c:numCache>
                <c:formatCode>General</c:formatCode>
                <c:ptCount val="7"/>
                <c:pt idx="0">
                  <c:v>23128824.66</c:v>
                </c:pt>
                <c:pt idx="1">
                  <c:v>2766414.88</c:v>
                </c:pt>
                <c:pt idx="2">
                  <c:v>37257134.130000003</c:v>
                </c:pt>
                <c:pt idx="3">
                  <c:v>34848395.599999994</c:v>
                </c:pt>
                <c:pt idx="4">
                  <c:v>33466110.670000002</c:v>
                </c:pt>
                <c:pt idx="5">
                  <c:v>2205758.7999999998</c:v>
                </c:pt>
                <c:pt idx="6">
                  <c:v>46815022.770000011</c:v>
                </c:pt>
              </c:numCache>
            </c:numRef>
          </c:val>
        </c:ser>
        <c:ser>
          <c:idx val="6"/>
          <c:order val="6"/>
          <c:tx>
            <c:strRef>
              <c:f>Sheet18!$H$4:$H$5</c:f>
              <c:strCache>
                <c:ptCount val="1"/>
                <c:pt idx="0">
                  <c:v>2016</c:v>
                </c:pt>
              </c:strCache>
            </c:strRef>
          </c:tx>
          <c:spPr>
            <a:solidFill>
              <a:schemeClr val="accent1">
                <a:lumMod val="60000"/>
              </a:schemeClr>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Sheet18!$H$6:$H$13</c:f>
              <c:numCache>
                <c:formatCode>General</c:formatCode>
                <c:ptCount val="7"/>
                <c:pt idx="0">
                  <c:v>31145505.349999998</c:v>
                </c:pt>
                <c:pt idx="1">
                  <c:v>17351559.199999999</c:v>
                </c:pt>
                <c:pt idx="2">
                  <c:v>960699.76</c:v>
                </c:pt>
                <c:pt idx="3">
                  <c:v>47674540.780000001</c:v>
                </c:pt>
                <c:pt idx="4">
                  <c:v>25624200.729999997</c:v>
                </c:pt>
                <c:pt idx="5">
                  <c:v>761150.22</c:v>
                </c:pt>
                <c:pt idx="6">
                  <c:v>40604775.699999996</c:v>
                </c:pt>
              </c:numCache>
            </c:numRef>
          </c:val>
        </c:ser>
        <c:ser>
          <c:idx val="7"/>
          <c:order val="7"/>
          <c:tx>
            <c:strRef>
              <c:f>Sheet18!$I$4:$I$5</c:f>
              <c:strCache>
                <c:ptCount val="1"/>
                <c:pt idx="0">
                  <c:v>2017</c:v>
                </c:pt>
              </c:strCache>
            </c:strRef>
          </c:tx>
          <c:spPr>
            <a:solidFill>
              <a:schemeClr val="accent2">
                <a:lumMod val="60000"/>
              </a:schemeClr>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Sheet18!$I$6:$I$13</c:f>
              <c:numCache>
                <c:formatCode>General</c:formatCode>
                <c:ptCount val="7"/>
                <c:pt idx="0">
                  <c:v>7971778.3600000013</c:v>
                </c:pt>
                <c:pt idx="1">
                  <c:v>14693199.470000003</c:v>
                </c:pt>
                <c:pt idx="2">
                  <c:v>17173505.66</c:v>
                </c:pt>
                <c:pt idx="3">
                  <c:v>29573655.410000004</c:v>
                </c:pt>
                <c:pt idx="4">
                  <c:v>3841369.3200000003</c:v>
                </c:pt>
                <c:pt idx="5">
                  <c:v>6021738.8700000001</c:v>
                </c:pt>
                <c:pt idx="6">
                  <c:v>16781815.23</c:v>
                </c:pt>
              </c:numCache>
            </c:numRef>
          </c:val>
        </c:ser>
        <c:dLbls>
          <c:showLegendKey val="0"/>
          <c:showVal val="0"/>
          <c:showCatName val="0"/>
          <c:showSerName val="0"/>
          <c:showPercent val="0"/>
          <c:showBubbleSize val="0"/>
        </c:dLbls>
        <c:gapWidth val="150"/>
        <c:shape val="box"/>
        <c:axId val="-145168000"/>
        <c:axId val="-145159296"/>
        <c:axId val="-756161376"/>
      </c:bar3DChart>
      <c:catAx>
        <c:axId val="-145168000"/>
        <c:scaling>
          <c:orientation val="maxMin"/>
        </c:scaling>
        <c:delete val="0"/>
        <c:axPos val="b"/>
        <c:numFmt formatCode="General"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59296"/>
        <c:crosses val="autoZero"/>
        <c:auto val="1"/>
        <c:lblAlgn val="ctr"/>
        <c:lblOffset val="100"/>
        <c:noMultiLvlLbl val="0"/>
      </c:catAx>
      <c:valAx>
        <c:axId val="-145159296"/>
        <c:scaling>
          <c:orientation val="minMax"/>
        </c:scaling>
        <c:delete val="0"/>
        <c:axPos val="r"/>
        <c:numFmt formatCode="General" sourceLinked="1"/>
        <c:majorTickMark val="none"/>
        <c:minorTickMark val="none"/>
        <c:tickLblPos val="nextTo"/>
        <c:spPr>
          <a:noFill/>
          <a:ln>
            <a:solidFill>
              <a:srgbClr val="FF33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68000"/>
        <c:crosses val="autoZero"/>
        <c:crossBetween val="between"/>
      </c:valAx>
      <c:serAx>
        <c:axId val="-756161376"/>
        <c:scaling>
          <c:orientation val="minMax"/>
        </c:scaling>
        <c:delete val="0"/>
        <c:axPos val="b"/>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59296"/>
        <c:crosses val="autoZero"/>
      </c:ser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profit</c:v>
          </c:tx>
          <c:spPr>
            <a:solidFill>
              <a:srgbClr val="0066FF"/>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7"/>
              <c:pt idx="0">
                <c:v>1</c:v>
              </c:pt>
              <c:pt idx="1">
                <c:v>2</c:v>
              </c:pt>
              <c:pt idx="2">
                <c:v>3</c:v>
              </c:pt>
              <c:pt idx="3">
                <c:v>4</c:v>
              </c:pt>
              <c:pt idx="4">
                <c:v>5</c:v>
              </c:pt>
              <c:pt idx="5">
                <c:v>6</c:v>
              </c:pt>
              <c:pt idx="6">
                <c:v>7</c:v>
              </c:pt>
            </c:numLit>
          </c:cat>
          <c:val>
            <c:numLit>
              <c:formatCode>General</c:formatCode>
              <c:ptCount val="7"/>
              <c:pt idx="0">
                <c:v>14714618.099999998</c:v>
              </c:pt>
              <c:pt idx="1">
                <c:v>6123701.4000000004</c:v>
              </c:pt>
              <c:pt idx="2">
                <c:v>12248098.279999999</c:v>
              </c:pt>
              <c:pt idx="3">
                <c:v>20242119.27</c:v>
              </c:pt>
              <c:pt idx="4">
                <c:v>8958130.1400000006</c:v>
              </c:pt>
              <c:pt idx="5">
                <c:v>11794471.450000003</c:v>
              </c:pt>
              <c:pt idx="6">
                <c:v>74081138.640000001</c:v>
              </c:pt>
            </c:numLit>
          </c:val>
        </c:ser>
        <c:ser>
          <c:idx val="1"/>
          <c:order val="1"/>
          <c:tx>
            <c:v>cost</c:v>
          </c:tx>
          <c:spPr>
            <a:solidFill>
              <a:srgbClr val="FFFF0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7"/>
              <c:pt idx="0">
                <c:v>1</c:v>
              </c:pt>
              <c:pt idx="1">
                <c:v>2</c:v>
              </c:pt>
              <c:pt idx="2">
                <c:v>3</c:v>
              </c:pt>
              <c:pt idx="3">
                <c:v>4</c:v>
              </c:pt>
              <c:pt idx="4">
                <c:v>5</c:v>
              </c:pt>
              <c:pt idx="5">
                <c:v>6</c:v>
              </c:pt>
              <c:pt idx="6">
                <c:v>7</c:v>
              </c:pt>
            </c:numLit>
          </c:cat>
          <c:val>
            <c:numLit>
              <c:formatCode>General</c:formatCode>
              <c:ptCount val="7"/>
              <c:pt idx="0">
                <c:v>22285617.899999999</c:v>
              </c:pt>
              <c:pt idx="1">
                <c:v>9274482.5999999996</c:v>
              </c:pt>
              <c:pt idx="2">
                <c:v>18550018.520000003</c:v>
              </c:pt>
              <c:pt idx="3">
                <c:v>30657141.93</c:v>
              </c:pt>
              <c:pt idx="4">
                <c:v>13567288.260000002</c:v>
              </c:pt>
              <c:pt idx="5">
                <c:v>17862990.550000001</c:v>
              </c:pt>
              <c:pt idx="6">
                <c:v>112197539.76000001</c:v>
              </c:pt>
            </c:numLit>
          </c:val>
        </c:ser>
        <c:dLbls>
          <c:dLblPos val="outEnd"/>
          <c:showLegendKey val="0"/>
          <c:showVal val="1"/>
          <c:showCatName val="0"/>
          <c:showSerName val="0"/>
          <c:showPercent val="0"/>
          <c:showBubbleSize val="0"/>
        </c:dLbls>
        <c:gapWidth val="219"/>
        <c:overlap val="-27"/>
        <c:axId val="-145169088"/>
        <c:axId val="-145156576"/>
      </c:barChart>
      <c:catAx>
        <c:axId val="-145169088"/>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56576"/>
        <c:crosses val="autoZero"/>
        <c:auto val="1"/>
        <c:lblAlgn val="ctr"/>
        <c:lblOffset val="100"/>
        <c:noMultiLvlLbl val="0"/>
      </c:catAx>
      <c:valAx>
        <c:axId val="-145156576"/>
        <c:scaling>
          <c:orientation val="minMax"/>
        </c:scaling>
        <c:delete val="0"/>
        <c:axPos val="l"/>
        <c:numFmt formatCode="General"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v>max_profit</c:v>
          </c:tx>
          <c:spPr>
            <a:solidFill>
              <a:srgbClr val="66FF33"/>
            </a:solidFill>
            <a:ln>
              <a:noFill/>
            </a:ln>
            <a:effectLst/>
          </c:spPr>
          <c:invertIfNegative val="0"/>
          <c:dLbls>
            <c:dLbl>
              <c:idx val="0"/>
              <c:tx>
                <c:rich>
                  <a:bodyPr/>
                  <a:lstStyle/>
                  <a:p>
                    <a:fld id="{F9526105-31AC-4719-945D-315859E16FF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1BBCFE00-CCCB-4CEB-947B-3768FCB369A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1F50F759-D7C9-48AF-8117-E57C871C6A7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3350409E-6F8C-4196-A256-FCDAE7D3A72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A01D7A76-B4F8-45FF-B38F-B3949E5DE6F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6EBDDCC1-D955-4575-9117-5626401DA4E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7528901E-EC37-4884-B498-4CD8D86B472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Sheet1!$A$16:$A$22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Sheet1!$C$16:$C$22</c:f>
              <c:numCache>
                <c:formatCode>General</c:formatCode>
                <c:ptCount val="7"/>
                <c:pt idx="0">
                  <c:v>0</c:v>
                </c:pt>
                <c:pt idx="1">
                  <c:v>0</c:v>
                </c:pt>
                <c:pt idx="2">
                  <c:v>0</c:v>
                </c:pt>
                <c:pt idx="3">
                  <c:v>0</c:v>
                </c:pt>
                <c:pt idx="4">
                  <c:v>0</c:v>
                </c:pt>
                <c:pt idx="5">
                  <c:v>0</c:v>
                </c:pt>
                <c:pt idx="6">
                  <c:v>350645.36</c:v>
                </c:pt>
              </c:numCache>
            </c:numRef>
          </c:val>
          <c:extLst>
            <c:ext xmlns:c15="http://schemas.microsoft.com/office/drawing/2012/chart" uri="{02D57815-91ED-43cb-92C2-25804820EDAC}">
              <c15:datalabelsRange>
                <c15:f>Sheet1!$C$16:$C$22</c15:f>
                <c15:dlblRangeCache>
                  <c:ptCount val="7"/>
                  <c:pt idx="6">
                    <c:v>350645.36</c:v>
                  </c:pt>
                </c15:dlblRangeCache>
              </c15:datalabelsRange>
            </c:ext>
          </c:extLst>
        </c:ser>
        <c:ser>
          <c:idx val="2"/>
          <c:order val="2"/>
          <c:tx>
            <c:v>not max</c:v>
          </c:tx>
          <c:spPr>
            <a:solidFill>
              <a:srgbClr val="FF3300"/>
            </a:solidFill>
            <a:ln>
              <a:noFill/>
            </a:ln>
            <a:effectLst/>
          </c:spPr>
          <c:invertIfNegative val="0"/>
          <c:dLbls>
            <c:dLbl>
              <c:idx val="0"/>
              <c:tx>
                <c:rich>
                  <a:bodyPr/>
                  <a:lstStyle/>
                  <a:p>
                    <a:fld id="{DD6E0F18-B85E-4A15-9C2A-667890E872A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49CE7BFA-3801-4B71-9F06-182744585C1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FED166AB-CE55-4E75-9B1D-8B2E6F7862C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0F72326E-2187-47C6-85A9-AE6ECDDA8F3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9936F858-9E17-4D78-95DE-69DA975342A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C07FA80F-FFB5-4DAA-AA14-93C41EE9D9A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0E30B752-265A-4419-B3B7-7673C423C95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Sheet1!$A$16:$A$22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Sheet1!$D$16:$D$22</c:f>
              <c:numCache>
                <c:formatCode>General</c:formatCode>
                <c:ptCount val="7"/>
                <c:pt idx="0">
                  <c:v>85986.389999999985</c:v>
                </c:pt>
                <c:pt idx="1">
                  <c:v>72181.91</c:v>
                </c:pt>
                <c:pt idx="2">
                  <c:v>85480.29</c:v>
                </c:pt>
                <c:pt idx="3">
                  <c:v>139259.44000000003</c:v>
                </c:pt>
                <c:pt idx="4">
                  <c:v>110949.16999999998</c:v>
                </c:pt>
                <c:pt idx="5">
                  <c:v>11348.69</c:v>
                </c:pt>
                <c:pt idx="6">
                  <c:v>0</c:v>
                </c:pt>
              </c:numCache>
            </c:numRef>
          </c:val>
          <c:extLst>
            <c:ext xmlns:c15="http://schemas.microsoft.com/office/drawing/2012/chart" uri="{02D57815-91ED-43cb-92C2-25804820EDAC}">
              <c15:datalabelsRange>
                <c15:f>Sheet1!$D$16:$D$22</c15:f>
                <c15:dlblRangeCache>
                  <c:ptCount val="7"/>
                  <c:pt idx="0">
                    <c:v>85986.39</c:v>
                  </c:pt>
                  <c:pt idx="1">
                    <c:v>72181.91</c:v>
                  </c:pt>
                  <c:pt idx="2">
                    <c:v>85480.29</c:v>
                  </c:pt>
                  <c:pt idx="3">
                    <c:v>139259.44</c:v>
                  </c:pt>
                  <c:pt idx="4">
                    <c:v>110949.17</c:v>
                  </c:pt>
                  <c:pt idx="5">
                    <c:v>11348.69</c:v>
                  </c:pt>
                </c15:dlblRangeCache>
              </c15:datalabelsRange>
            </c:ext>
          </c:extLst>
        </c:ser>
        <c:dLbls>
          <c:showLegendKey val="0"/>
          <c:showVal val="0"/>
          <c:showCatName val="0"/>
          <c:showSerName val="0"/>
          <c:showPercent val="0"/>
          <c:showBubbleSize val="0"/>
        </c:dLbls>
        <c:gapWidth val="219"/>
        <c:overlap val="-27"/>
        <c:axId val="-145170176"/>
        <c:axId val="-145158752"/>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Sheet1!$A$16:$A$22</c15:sqref>
                        </c15:formulaRef>
                      </c:ext>
                    </c:extLst>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extLst>
                      <c:ext uri="{02D57815-91ED-43cb-92C2-25804820EDAC}">
                        <c15:formulaRef>
                          <c15:sqref>Sheet1!$B$16:$B$22</c15:sqref>
                        </c15:formulaRef>
                      </c:ext>
                    </c:extLst>
                    <c:numCache>
                      <c:formatCode>General</c:formatCode>
                      <c:ptCount val="7"/>
                      <c:pt idx="0">
                        <c:v>85986.389999999985</c:v>
                      </c:pt>
                      <c:pt idx="1">
                        <c:v>72181.91</c:v>
                      </c:pt>
                      <c:pt idx="2">
                        <c:v>85480.29</c:v>
                      </c:pt>
                      <c:pt idx="3">
                        <c:v>139259.44000000003</c:v>
                      </c:pt>
                      <c:pt idx="4">
                        <c:v>110949.16999999998</c:v>
                      </c:pt>
                      <c:pt idx="5">
                        <c:v>11348.69</c:v>
                      </c:pt>
                      <c:pt idx="6">
                        <c:v>350645.36</c:v>
                      </c:pt>
                    </c:numCache>
                  </c:numRef>
                </c:val>
              </c15:ser>
            </c15:filteredBarSeries>
          </c:ext>
        </c:extLst>
      </c:barChart>
      <c:catAx>
        <c:axId val="-145170176"/>
        <c:scaling>
          <c:orientation val="minMax"/>
        </c:scaling>
        <c:delete val="0"/>
        <c:axPos val="b"/>
        <c:numFmt formatCode="General" sourceLinked="1"/>
        <c:majorTickMark val="none"/>
        <c:minorTickMark val="none"/>
        <c:tickLblPos val="nextTo"/>
        <c:spPr>
          <a:noFill/>
          <a:ln w="9525" cap="flat" cmpd="sng" algn="ctr">
            <a:solidFill>
              <a:srgbClr val="FF3300"/>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45158752"/>
        <c:crosses val="autoZero"/>
        <c:auto val="1"/>
        <c:lblAlgn val="ctr"/>
        <c:lblOffset val="100"/>
        <c:noMultiLvlLbl val="0"/>
      </c:catAx>
      <c:valAx>
        <c:axId val="-145158752"/>
        <c:scaling>
          <c:orientation val="minMax"/>
        </c:scaling>
        <c:delete val="0"/>
        <c:axPos val="l"/>
        <c:numFmt formatCode="General"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1" i="0" u="none" strike="noStrike" kern="1200" baseline="0">
                <a:ln>
                  <a:solidFill>
                    <a:schemeClr val="bg1"/>
                  </a:solidFill>
                </a:ln>
                <a:solidFill>
                  <a:schemeClr val="bg1"/>
                </a:solidFill>
                <a:latin typeface="+mn-lt"/>
                <a:ea typeface="+mn-ea"/>
                <a:cs typeface="+mn-cs"/>
              </a:defRPr>
            </a:pPr>
            <a:endParaRPr lang="en-US"/>
          </a:p>
        </c:txPr>
        <c:crossAx val="-145170176"/>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75"/>
      <c:rotY val="4"/>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21900030978898"/>
          <c:y val="0.20387926509186352"/>
          <c:w val="0.58946422178479441"/>
          <c:h val="0.68453928258967633"/>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Sheet14!$C$4:$C$15</c:f>
              <c:numCache>
                <c:formatCode>0.00%</c:formatCode>
                <c:ptCount val="12"/>
                <c:pt idx="0">
                  <c:v>8.2214245748373313E-2</c:v>
                </c:pt>
                <c:pt idx="1">
                  <c:v>2.1383632883942006E-2</c:v>
                </c:pt>
                <c:pt idx="2">
                  <c:v>7.4854387586063595E-2</c:v>
                </c:pt>
                <c:pt idx="3">
                  <c:v>8.5121993896103865E-2</c:v>
                </c:pt>
                <c:pt idx="4">
                  <c:v>0.19161989512694008</c:v>
                </c:pt>
                <c:pt idx="5">
                  <c:v>2.8979881969682271E-3</c:v>
                </c:pt>
                <c:pt idx="6">
                  <c:v>0.17367818381854505</c:v>
                </c:pt>
                <c:pt idx="7">
                  <c:v>6.212080659948227E-2</c:v>
                </c:pt>
                <c:pt idx="8">
                  <c:v>0.10185473770982043</c:v>
                </c:pt>
                <c:pt idx="9">
                  <c:v>3.6799154592796701E-2</c:v>
                </c:pt>
                <c:pt idx="10">
                  <c:v>7.7150789187495086E-2</c:v>
                </c:pt>
                <c:pt idx="11">
                  <c:v>9.0304184653469607E-2</c:v>
                </c:pt>
              </c:numCache>
            </c:numRef>
          </c:val>
        </c:ser>
        <c:dLbls>
          <c:showLegendKey val="0"/>
          <c:showVal val="1"/>
          <c:showCatName val="1"/>
          <c:showSerName val="0"/>
          <c:showPercent val="0"/>
          <c:showBubbleSize val="0"/>
          <c:showLeaderLines val="1"/>
        </c:dLbls>
      </c:pie3DChart>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0"/>
          <c:y val="7.5820136892597326E-2"/>
          <c:w val="1"/>
          <c:h val="0.92300962379702534"/>
        </c:manualLayout>
      </c:layout>
      <c:bubbleChart>
        <c:varyColors val="0"/>
        <c:ser>
          <c:idx val="4"/>
          <c:order val="0"/>
          <c:tx>
            <c:v>Scatter XY</c:v>
          </c:tx>
          <c:spPr>
            <a:gradFill rotWithShape="1">
              <a:gsLst>
                <a:gs pos="0">
                  <a:schemeClr val="accent5">
                    <a:shade val="92000"/>
                    <a:satMod val="103000"/>
                    <a:lumMod val="102000"/>
                    <a:tint val="94000"/>
                  </a:schemeClr>
                </a:gs>
                <a:gs pos="50000">
                  <a:schemeClr val="accent5">
                    <a:shade val="92000"/>
                    <a:satMod val="110000"/>
                    <a:lumMod val="100000"/>
                    <a:shade val="100000"/>
                  </a:schemeClr>
                </a:gs>
                <a:gs pos="100000">
                  <a:schemeClr val="accent5">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Lit>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Lit>
          </c:bubbleSize>
          <c:bubble3D val="0"/>
        </c:ser>
        <c:ser>
          <c:idx val="5"/>
          <c:order val="1"/>
          <c:spPr>
            <a:gradFill flip="none" rotWithShape="1">
              <a:gsLst>
                <a:gs pos="0">
                  <a:srgbClr val="00B0F0"/>
                </a:gs>
                <a:gs pos="48000">
                  <a:srgbClr val="3719EB"/>
                </a:gs>
                <a:gs pos="100000">
                  <a:srgbClr val="431383"/>
                </a:gs>
              </a:gsLst>
              <a:path path="circle">
                <a:fillToRect l="100000" t="100000"/>
              </a:path>
              <a:tileRect r="-100000" b="-100000"/>
            </a:gradFill>
            <a:ln>
              <a:noFill/>
            </a:ln>
            <a:effectLst>
              <a:outerShdw blurRad="165100" sx="106000" sy="106000" rotWithShape="0">
                <a:srgbClr val="0070C0">
                  <a:alpha val="80000"/>
                </a:srgbClr>
              </a:outerShdw>
            </a:effectLst>
          </c:spPr>
          <c:invertIfNegative val="0"/>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Sheet14!$K$4:$K$15</c:f>
              <c:numCache>
                <c:formatCode>0.00</c:formatCode>
                <c:ptCount val="12"/>
                <c:pt idx="0">
                  <c:v>4351564.7</c:v>
                </c:pt>
                <c:pt idx="1">
                  <c:v>1131826.5</c:v>
                </c:pt>
                <c:pt idx="2">
                  <c:v>3962010.57</c:v>
                </c:pt>
                <c:pt idx="3">
                  <c:v>4505470.5599999996</c:v>
                </c:pt>
                <c:pt idx="4">
                  <c:v>10142358.710000001</c:v>
                </c:pt>
                <c:pt idx="5">
                  <c:v>153389.26999999999</c:v>
                </c:pt>
                <c:pt idx="6">
                  <c:v>9192711.6400000006</c:v>
                </c:pt>
                <c:pt idx="7">
                  <c:v>3288027.6</c:v>
                </c:pt>
                <c:pt idx="8">
                  <c:v>5391127.5</c:v>
                </c:pt>
                <c:pt idx="9">
                  <c:v>1947763.4400000004</c:v>
                </c:pt>
                <c:pt idx="10">
                  <c:v>4083558.1200000006</c:v>
                </c:pt>
                <c:pt idx="11">
                  <c:v>4779761.6899999995</c:v>
                </c:pt>
              </c:numCache>
            </c:numRef>
          </c:bubbleSize>
          <c:bubble3D val="0"/>
        </c:ser>
        <c:ser>
          <c:idx val="6"/>
          <c:order val="2"/>
          <c:spPr>
            <a:gradFill flip="none" rotWithShape="1">
              <a:gsLst>
                <a:gs pos="0">
                  <a:srgbClr val="FF0000"/>
                </a:gs>
                <a:gs pos="23000">
                  <a:srgbClr val="0066FF"/>
                </a:gs>
                <a:gs pos="69000">
                  <a:srgbClr val="FF3300"/>
                </a:gs>
                <a:gs pos="97000">
                  <a:srgbClr val="0000FF"/>
                </a:gs>
              </a:gsLst>
              <a:path path="circle">
                <a:fillToRect t="100000" r="100000"/>
              </a:path>
              <a:tileRect l="-100000" b="-100000"/>
            </a:gradFill>
            <a:ln w="25400">
              <a:noFill/>
            </a:ln>
            <a:effectLst>
              <a:glow rad="139700">
                <a:schemeClr val="accent1">
                  <a:satMod val="175000"/>
                  <a:alpha val="40000"/>
                </a:schemeClr>
              </a:glow>
              <a:outerShdw blurRad="101600" dist="38100" dir="16200000" rotWithShape="0">
                <a:srgbClr val="0000FF">
                  <a:alpha val="81000"/>
                </a:srgbClr>
              </a:outerShdw>
            </a:effectLst>
          </c:spPr>
          <c:invertIfNegative val="0"/>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Sheet14!$L$4:$L$15</c:f>
              <c:numCache>
                <c:formatCode>#,##0.00_);\(#,##0.00\)</c:formatCode>
                <c:ptCount val="12"/>
                <c:pt idx="0">
                  <c:v>0</c:v>
                </c:pt>
                <c:pt idx="1">
                  <c:v>0</c:v>
                </c:pt>
                <c:pt idx="2">
                  <c:v>0</c:v>
                </c:pt>
                <c:pt idx="3">
                  <c:v>0</c:v>
                </c:pt>
                <c:pt idx="4">
                  <c:v>10142358.710000001</c:v>
                </c:pt>
                <c:pt idx="5">
                  <c:v>0</c:v>
                </c:pt>
                <c:pt idx="6">
                  <c:v>0</c:v>
                </c:pt>
                <c:pt idx="7">
                  <c:v>0</c:v>
                </c:pt>
                <c:pt idx="8">
                  <c:v>0</c:v>
                </c:pt>
                <c:pt idx="9">
                  <c:v>0</c:v>
                </c:pt>
                <c:pt idx="10">
                  <c:v>0</c:v>
                </c:pt>
                <c:pt idx="11">
                  <c:v>0</c:v>
                </c:pt>
              </c:numCache>
            </c:numRef>
          </c:bubbleSize>
          <c:bubble3D val="0"/>
        </c:ser>
        <c:ser>
          <c:idx val="7"/>
          <c:order val="3"/>
          <c:tx>
            <c:v>Names</c:v>
          </c:tx>
          <c:spPr>
            <a:gradFill rotWithShape="1">
              <a:gsLst>
                <a:gs pos="0">
                  <a:schemeClr val="accent5">
                    <a:shade val="45000"/>
                    <a:satMod val="103000"/>
                    <a:lumMod val="102000"/>
                    <a:tint val="94000"/>
                  </a:schemeClr>
                </a:gs>
                <a:gs pos="50000">
                  <a:schemeClr val="accent5">
                    <a:shade val="45000"/>
                    <a:satMod val="110000"/>
                    <a:lumMod val="100000"/>
                    <a:shade val="100000"/>
                  </a:schemeClr>
                </a:gs>
                <a:gs pos="100000">
                  <a:schemeClr val="accent5">
                    <a:shade val="45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Sheet14!$M$4:$M$15</c:f>
              <c:numCache>
                <c:formatCode>0</c:formatCode>
                <c:ptCount val="12"/>
                <c:pt idx="0">
                  <c:v>4351564.7</c:v>
                </c:pt>
                <c:pt idx="1">
                  <c:v>1131826.5</c:v>
                </c:pt>
                <c:pt idx="2">
                  <c:v>3962010.57</c:v>
                </c:pt>
                <c:pt idx="3">
                  <c:v>4505470.5599999996</c:v>
                </c:pt>
                <c:pt idx="4">
                  <c:v>0</c:v>
                </c:pt>
                <c:pt idx="5">
                  <c:v>153389.26999999999</c:v>
                </c:pt>
                <c:pt idx="6">
                  <c:v>9192711.6400000006</c:v>
                </c:pt>
                <c:pt idx="7">
                  <c:v>3288027.6</c:v>
                </c:pt>
                <c:pt idx="8">
                  <c:v>5391127.5</c:v>
                </c:pt>
                <c:pt idx="9">
                  <c:v>1947763.4400000004</c:v>
                </c:pt>
                <c:pt idx="10">
                  <c:v>4083558.1200000006</c:v>
                </c:pt>
                <c:pt idx="11">
                  <c:v>4779761.6899999995</c:v>
                </c:pt>
              </c:numCache>
            </c:numRef>
          </c:bubbleSize>
          <c:bubble3D val="0"/>
        </c:ser>
        <c:ser>
          <c:idx val="0"/>
          <c:order val="4"/>
          <c:tx>
            <c:v>Scatter XY</c:v>
          </c:tx>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Lit>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Lit>
          </c:bubbleSize>
          <c:bubble3D val="0"/>
        </c:ser>
        <c:ser>
          <c:idx val="1"/>
          <c:order val="5"/>
          <c:spPr>
            <a:gradFill flip="none" rotWithShape="1">
              <a:gsLst>
                <a:gs pos="0">
                  <a:srgbClr val="00B0F0"/>
                </a:gs>
                <a:gs pos="48000">
                  <a:srgbClr val="3719EB"/>
                </a:gs>
                <a:gs pos="100000">
                  <a:srgbClr val="431383"/>
                </a:gs>
              </a:gsLst>
              <a:path path="circle">
                <a:fillToRect l="100000" t="100000"/>
              </a:path>
              <a:tileRect r="-100000" b="-100000"/>
            </a:gradFill>
            <a:ln>
              <a:noFill/>
            </a:ln>
            <a:effectLst>
              <a:outerShdw blurRad="165100" sx="106000" sy="106000" rotWithShape="0">
                <a:srgbClr val="0070C0">
                  <a:alpha val="80000"/>
                </a:srgbClr>
              </a:outerShdw>
            </a:effectLst>
          </c:spPr>
          <c:invertIfNegative val="0"/>
          <c:dLbls>
            <c:dLbl>
              <c:idx val="0"/>
              <c:layout/>
              <c:tx>
                <c:rich>
                  <a:bodyPr/>
                  <a:lstStyle/>
                  <a:p>
                    <a:fld id="{0D4285A4-19F0-4662-9D07-D3C1EFFF902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026F1C70-212A-4B24-9C1E-82D23ABFD0A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7A4ABD2C-99F2-481E-9678-019605B767F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444541C8-DA14-491C-ABE8-C5732CE6C62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1F58314D-B351-4528-9EEC-90115CDA4DB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B8C87F60-B51B-4EE6-928A-036AE96DA88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5FAB7055-786D-42A8-974B-F49C9B59068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7C01EDCC-DC35-4BDF-A108-D211A92B34D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4626520B-F784-41EE-B97F-3D8DF5B467A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39316865-1060-48BB-9B1D-B359C41ABE1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B977D8DB-9691-4ACB-871D-2D5B3A3709A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82B2E32F-907B-4C5F-B69C-6FD3A19CE1B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Sheet14!$K$4:$K$15</c:f>
              <c:numCache>
                <c:formatCode>0.00</c:formatCode>
                <c:ptCount val="12"/>
                <c:pt idx="0">
                  <c:v>4351564.7</c:v>
                </c:pt>
                <c:pt idx="1">
                  <c:v>1131826.5</c:v>
                </c:pt>
                <c:pt idx="2">
                  <c:v>3962010.57</c:v>
                </c:pt>
                <c:pt idx="3">
                  <c:v>4505470.5599999996</c:v>
                </c:pt>
                <c:pt idx="4">
                  <c:v>10142358.710000001</c:v>
                </c:pt>
                <c:pt idx="5">
                  <c:v>153389.26999999999</c:v>
                </c:pt>
                <c:pt idx="6">
                  <c:v>9192711.6400000006</c:v>
                </c:pt>
                <c:pt idx="7">
                  <c:v>3288027.6</c:v>
                </c:pt>
                <c:pt idx="8">
                  <c:v>5391127.5</c:v>
                </c:pt>
                <c:pt idx="9">
                  <c:v>1947763.4400000004</c:v>
                </c:pt>
                <c:pt idx="10">
                  <c:v>4083558.1200000006</c:v>
                </c:pt>
                <c:pt idx="11">
                  <c:v>4779761.6899999995</c:v>
                </c:pt>
              </c:numCache>
            </c:numRef>
          </c:bubbleSize>
          <c:bubble3D val="0"/>
          <c:extLst>
            <c:ext xmlns:c15="http://schemas.microsoft.com/office/drawing/2012/chart" uri="{02D57815-91ED-43cb-92C2-25804820EDAC}">
              <c15:datalabelsRange>
                <c15:f>Sheet14!$A$4:$A$15</c15:f>
                <c15:dlblRange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15:dlblRangeCache>
              </c15:datalabelsRange>
            </c:ext>
          </c:extLst>
        </c:ser>
        <c:ser>
          <c:idx val="2"/>
          <c:order val="6"/>
          <c:spPr>
            <a:gradFill flip="none" rotWithShape="1">
              <a:gsLst>
                <a:gs pos="0">
                  <a:srgbClr val="FF0000"/>
                </a:gs>
                <a:gs pos="23000">
                  <a:srgbClr val="0066FF"/>
                </a:gs>
                <a:gs pos="69000">
                  <a:srgbClr val="FF3300"/>
                </a:gs>
                <a:gs pos="97000">
                  <a:srgbClr val="0000FF"/>
                </a:gs>
              </a:gsLst>
              <a:path path="circle">
                <a:fillToRect t="100000" r="100000"/>
              </a:path>
              <a:tileRect l="-100000" b="-100000"/>
            </a:gradFill>
            <a:ln w="25400">
              <a:noFill/>
            </a:ln>
            <a:effectLst>
              <a:glow rad="139700">
                <a:schemeClr val="accent1">
                  <a:satMod val="175000"/>
                  <a:alpha val="40000"/>
                </a:schemeClr>
              </a:glow>
              <a:outerShdw blurRad="101600" dist="38100" dir="16200000" rotWithShape="0">
                <a:srgbClr val="0000FF">
                  <a:alpha val="81000"/>
                </a:srgbClr>
              </a:outerShdw>
            </a:effectLst>
          </c:spPr>
          <c:invertIfNegative val="0"/>
          <c:dLbls>
            <c:dLbl>
              <c:idx val="0"/>
              <c:layout/>
              <c:tx>
                <c:rich>
                  <a:bodyPr/>
                  <a:lstStyle/>
                  <a:p>
                    <a:fld id="{6DC0D504-F892-4830-BB2E-6AC2E4B30F5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471933FD-8893-41F4-B0B9-D6940D6CF45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B68EAFED-9212-4DB5-B886-65F217E8342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F2290ACC-4904-4CDC-B2F0-304C75F097A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0909B437-9A5B-4D31-AE0B-37E83468649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5719F82A-804A-4253-A638-90AE39060D0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FF0D42EE-5654-4DB0-A30D-509AE4D6F66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7BFAA6E8-390E-42D4-AC64-78B6AE85F1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CD7D5CB5-C0D4-4FD9-ACEE-E13FA709D69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C3D59CB4-998F-4A29-BB45-B1C2E562B7E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2811C2F0-28DC-4AD7-9895-28687B02E34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D1BE00F6-83B9-4602-BE63-FDC25862DAB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Sheet14!$L$4:$L$15</c:f>
              <c:numCache>
                <c:formatCode>#,##0.00_);\(#,##0.00\)</c:formatCode>
                <c:ptCount val="12"/>
                <c:pt idx="0">
                  <c:v>0</c:v>
                </c:pt>
                <c:pt idx="1">
                  <c:v>0</c:v>
                </c:pt>
                <c:pt idx="2">
                  <c:v>0</c:v>
                </c:pt>
                <c:pt idx="3">
                  <c:v>0</c:v>
                </c:pt>
                <c:pt idx="4">
                  <c:v>10142358.710000001</c:v>
                </c:pt>
                <c:pt idx="5">
                  <c:v>0</c:v>
                </c:pt>
                <c:pt idx="6">
                  <c:v>0</c:v>
                </c:pt>
                <c:pt idx="7">
                  <c:v>0</c:v>
                </c:pt>
                <c:pt idx="8">
                  <c:v>0</c:v>
                </c:pt>
                <c:pt idx="9">
                  <c:v>0</c:v>
                </c:pt>
                <c:pt idx="10">
                  <c:v>0</c:v>
                </c:pt>
                <c:pt idx="11">
                  <c:v>0</c:v>
                </c:pt>
              </c:numCache>
            </c:numRef>
          </c:bubbleSize>
          <c:bubble3D val="0"/>
          <c:extLst>
            <c:ext xmlns:c15="http://schemas.microsoft.com/office/drawing/2012/chart" uri="{02D57815-91ED-43cb-92C2-25804820EDAC}">
              <c15:datalabelsRange>
                <c15:f>Sheet14!$L$4:$L$15</c15:f>
                <c15:dlblRangeCache>
                  <c:ptCount val="12"/>
                  <c:pt idx="0">
                    <c:v> </c:v>
                  </c:pt>
                  <c:pt idx="1">
                    <c:v> </c:v>
                  </c:pt>
                  <c:pt idx="2">
                    <c:v> </c:v>
                  </c:pt>
                  <c:pt idx="3">
                    <c:v> </c:v>
                  </c:pt>
                  <c:pt idx="4">
                    <c:v>10,142,358.71 </c:v>
                  </c:pt>
                  <c:pt idx="5">
                    <c:v> </c:v>
                  </c:pt>
                  <c:pt idx="6">
                    <c:v> </c:v>
                  </c:pt>
                  <c:pt idx="7">
                    <c:v> </c:v>
                  </c:pt>
                  <c:pt idx="8">
                    <c:v> </c:v>
                  </c:pt>
                  <c:pt idx="9">
                    <c:v> </c:v>
                  </c:pt>
                  <c:pt idx="10">
                    <c:v> </c:v>
                  </c:pt>
                  <c:pt idx="11">
                    <c:v> </c:v>
                  </c:pt>
                </c15:dlblRangeCache>
              </c15:datalabelsRange>
            </c:ext>
          </c:extLst>
        </c:ser>
        <c:ser>
          <c:idx val="3"/>
          <c:order val="7"/>
          <c:tx>
            <c:v>Names</c:v>
          </c:tx>
          <c:spPr>
            <a:noFill/>
            <a:ln w="25400">
              <a:noFill/>
            </a:ln>
            <a:effectLst>
              <a:outerShdw blurRad="57150" dist="19050" dir="5400000" algn="ctr" rotWithShape="0">
                <a:srgbClr val="FF0000">
                  <a:alpha val="63000"/>
                </a:srgbClr>
              </a:outerShdw>
            </a:effectLst>
          </c:spPr>
          <c:invertIfNegative val="0"/>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Sheet14!$A$4:$A$15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bubbleSize>
          <c:bubble3D val="0"/>
        </c:ser>
        <c:dLbls>
          <c:showLegendKey val="0"/>
          <c:showVal val="0"/>
          <c:showCatName val="0"/>
          <c:showSerName val="0"/>
          <c:showPercent val="0"/>
          <c:showBubbleSize val="0"/>
        </c:dLbls>
        <c:bubbleScale val="50"/>
        <c:showNegBubbles val="0"/>
        <c:axId val="-145157120"/>
        <c:axId val="-145163104"/>
      </c:bubbleChart>
      <c:valAx>
        <c:axId val="-145157120"/>
        <c:scaling>
          <c:orientation val="minMax"/>
        </c:scaling>
        <c:delete val="1"/>
        <c:axPos val="b"/>
        <c:numFmt formatCode="General" sourceLinked="1"/>
        <c:majorTickMark val="none"/>
        <c:minorTickMark val="none"/>
        <c:tickLblPos val="nextTo"/>
        <c:crossAx val="-145163104"/>
        <c:crosses val="autoZero"/>
        <c:crossBetween val="midCat"/>
      </c:valAx>
      <c:valAx>
        <c:axId val="-145163104"/>
        <c:scaling>
          <c:orientation val="minMax"/>
        </c:scaling>
        <c:delete val="1"/>
        <c:axPos val="l"/>
        <c:numFmt formatCode="General" sourceLinked="1"/>
        <c:majorTickMark val="none"/>
        <c:minorTickMark val="none"/>
        <c:tickLblPos val="nextTo"/>
        <c:crossAx val="-145157120"/>
        <c:crosses val="autoZero"/>
        <c:crossBetween val="midCat"/>
      </c:valAx>
      <c:spPr>
        <a:solidFill>
          <a:schemeClr val="tx1"/>
        </a:solid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v>Profit</c:v>
          </c:tx>
          <c:spPr>
            <a:solidFill>
              <a:srgbClr val="0000FF"/>
            </a:solidFill>
            <a:ln w="25400">
              <a:noFill/>
            </a:ln>
            <a:effectLst/>
            <a:sp3d/>
          </c:spPr>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Sheet14!$B$4:$B$15</c:f>
              <c:numCache>
                <c:formatCode>_(* #,##0_);_(* \(#,##0\);_(* "-"??_);_(@_)</c:formatCode>
                <c:ptCount val="12"/>
                <c:pt idx="0">
                  <c:v>4351564.7</c:v>
                </c:pt>
                <c:pt idx="1">
                  <c:v>1131826.5</c:v>
                </c:pt>
                <c:pt idx="2" formatCode="General">
                  <c:v>3962010.57</c:v>
                </c:pt>
                <c:pt idx="3" formatCode="General">
                  <c:v>4505470.5599999996</c:v>
                </c:pt>
                <c:pt idx="4" formatCode="General">
                  <c:v>10142358.710000001</c:v>
                </c:pt>
                <c:pt idx="5" formatCode="General">
                  <c:v>153389.26999999999</c:v>
                </c:pt>
                <c:pt idx="6" formatCode="General">
                  <c:v>9192711.6400000006</c:v>
                </c:pt>
                <c:pt idx="7" formatCode="General">
                  <c:v>3288027.6</c:v>
                </c:pt>
                <c:pt idx="8" formatCode="General">
                  <c:v>5391127.5</c:v>
                </c:pt>
                <c:pt idx="9" formatCode="General">
                  <c:v>1947763.4400000004</c:v>
                </c:pt>
                <c:pt idx="10" formatCode="General">
                  <c:v>4083558.1200000006</c:v>
                </c:pt>
                <c:pt idx="11" formatCode="General">
                  <c:v>4779761.6899999995</c:v>
                </c:pt>
              </c:numCache>
            </c:numRef>
          </c:val>
        </c:ser>
        <c:ser>
          <c:idx val="1"/>
          <c:order val="1"/>
          <c:tx>
            <c:v>Cost</c:v>
          </c:tx>
          <c:spPr>
            <a:solidFill>
              <a:srgbClr val="FF3300"/>
            </a:solidFill>
            <a:ln w="25400">
              <a:noFill/>
            </a:ln>
            <a:effectLst/>
            <a:sp3d/>
          </c:spPr>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Sheet14!$D$4:$D$15</c:f>
              <c:numCache>
                <c:formatCode>_(* #,##0_);_(* \(#,##0\);_(* "-"??_);_(@_)</c:formatCode>
                <c:ptCount val="12"/>
                <c:pt idx="0">
                  <c:v>7236870.9000000004</c:v>
                </c:pt>
                <c:pt idx="1">
                  <c:v>2297622.25</c:v>
                </c:pt>
                <c:pt idx="2" formatCode="General">
                  <c:v>5237510.53</c:v>
                </c:pt>
                <c:pt idx="3" formatCode="General">
                  <c:v>2198748.1600000001</c:v>
                </c:pt>
                <c:pt idx="4" formatCode="General">
                  <c:v>15360828.890000002</c:v>
                </c:pt>
                <c:pt idx="5" formatCode="General">
                  <c:v>440437.24</c:v>
                </c:pt>
                <c:pt idx="6" formatCode="General">
                  <c:v>27874888.720000003</c:v>
                </c:pt>
                <c:pt idx="7" formatCode="General">
                  <c:v>20963475.27</c:v>
                </c:pt>
                <c:pt idx="8" formatCode="General">
                  <c:v>22416841.920000002</c:v>
                </c:pt>
                <c:pt idx="9" formatCode="General">
                  <c:v>4404619.0799999991</c:v>
                </c:pt>
                <c:pt idx="10" formatCode="General">
                  <c:v>7216211.5199999996</c:v>
                </c:pt>
                <c:pt idx="11" formatCode="General">
                  <c:v>6884583.0899999999</c:v>
                </c:pt>
              </c:numCache>
            </c:numRef>
          </c:val>
        </c:ser>
        <c:dLbls>
          <c:showLegendKey val="0"/>
          <c:showVal val="0"/>
          <c:showCatName val="0"/>
          <c:showSerName val="0"/>
          <c:showPercent val="0"/>
          <c:showBubbleSize val="0"/>
        </c:dLbls>
        <c:axId val="-145160928"/>
        <c:axId val="-145160384"/>
        <c:axId val="-756170112"/>
      </c:area3DChart>
      <c:catAx>
        <c:axId val="-145160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60384"/>
        <c:crosses val="autoZero"/>
        <c:auto val="1"/>
        <c:lblAlgn val="ctr"/>
        <c:lblOffset val="100"/>
        <c:noMultiLvlLbl val="0"/>
      </c:catAx>
      <c:valAx>
        <c:axId val="-145160384"/>
        <c:scaling>
          <c:orientation val="minMax"/>
        </c:scaling>
        <c:delete val="0"/>
        <c:axPos val="l"/>
        <c:majorGridlines>
          <c:spPr>
            <a:ln w="9525" cap="flat" cmpd="sng" algn="ctr">
              <a:solidFill>
                <a:srgbClr val="66FF33"/>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160928"/>
        <c:crosses val="autoZero"/>
        <c:crossBetween val="midCat"/>
      </c:valAx>
      <c:serAx>
        <c:axId val="-7561701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6FF"/>
                </a:solidFill>
                <a:latin typeface="+mn-lt"/>
                <a:ea typeface="+mn-ea"/>
                <a:cs typeface="+mn-cs"/>
              </a:defRPr>
            </a:pPr>
            <a:endParaRPr lang="en-US"/>
          </a:p>
        </c:txPr>
        <c:crossAx val="-145160384"/>
        <c:crosses val="autoZero"/>
      </c:serAx>
      <c:spPr>
        <a:noFill/>
        <a:ln>
          <a:noFill/>
        </a:ln>
        <a:effectLst/>
      </c:spPr>
    </c:plotArea>
    <c:plotVisOnly val="1"/>
    <c:dispBlanksAs val="zero"/>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SA!A1"/><Relationship Id="rId7" Type="http://schemas.openxmlformats.org/officeDocument/2006/relationships/chart" Target="../charts/chart9.xml"/><Relationship Id="rId2" Type="http://schemas.openxmlformats.org/officeDocument/2006/relationships/hyperlink" Target="#SB!A1"/><Relationship Id="rId1" Type="http://schemas.openxmlformats.org/officeDocument/2006/relationships/chart" Target="../charts/chart7.xml"/><Relationship Id="rId6" Type="http://schemas.openxmlformats.org/officeDocument/2006/relationships/image" Target="../media/image2.jpeg"/><Relationship Id="rId5" Type="http://schemas.openxmlformats.org/officeDocument/2006/relationships/image" Target="../media/image1.png"/><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hyperlink" Target="#SB!A1"/><Relationship Id="rId1" Type="http://schemas.openxmlformats.org/officeDocument/2006/relationships/hyperlink" Target="#SA!A1"/><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98094</xdr:colOff>
      <xdr:row>15</xdr:row>
      <xdr:rowOff>92404</xdr:rowOff>
    </xdr:from>
    <xdr:to>
      <xdr:col>13</xdr:col>
      <xdr:colOff>247774</xdr:colOff>
      <xdr:row>34</xdr:row>
      <xdr:rowOff>101929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571870</xdr:colOff>
      <xdr:row>1</xdr:row>
      <xdr:rowOff>106631</xdr:rowOff>
    </xdr:from>
    <xdr:to>
      <xdr:col>5</xdr:col>
      <xdr:colOff>40326</xdr:colOff>
      <xdr:row>14</xdr:row>
      <xdr:rowOff>154256</xdr:rowOff>
    </xdr:to>
    <mc:AlternateContent xmlns:mc="http://schemas.openxmlformats.org/markup-compatibility/2006" xmlns:a14="http://schemas.microsoft.com/office/drawing/2010/main">
      <mc:Choice Requires="a14">
        <xdr:graphicFrame macro="">
          <xdr:nvGraphicFramePr>
            <xdr:cNvPr id="6" name="Order_Year"/>
            <xdr:cNvGraphicFramePr/>
          </xdr:nvGraphicFramePr>
          <xdr:xfrm>
            <a:off x="0" y="0"/>
            <a:ext cx="0" cy="0"/>
          </xdr:xfrm>
          <a:graphic>
            <a:graphicData uri="http://schemas.microsoft.com/office/drawing/2010/slicer">
              <sle:slicer xmlns:sle="http://schemas.microsoft.com/office/drawing/2010/slicer" name="Order_Year"/>
            </a:graphicData>
          </a:graphic>
        </xdr:graphicFrame>
      </mc:Choice>
      <mc:Fallback xmlns="">
        <xdr:sp macro="" textlink="">
          <xdr:nvSpPr>
            <xdr:cNvPr id="0" name=""/>
            <xdr:cNvSpPr>
              <a:spLocks noTextEdit="1"/>
            </xdr:cNvSpPr>
          </xdr:nvSpPr>
          <xdr:spPr>
            <a:xfrm>
              <a:off x="3973656" y="292183"/>
              <a:ext cx="1818780" cy="245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373578</xdr:colOff>
      <xdr:row>3</xdr:row>
      <xdr:rowOff>38592</xdr:rowOff>
    </xdr:from>
    <xdr:to>
      <xdr:col>21</xdr:col>
      <xdr:colOff>462247</xdr:colOff>
      <xdr:row>24</xdr:row>
      <xdr:rowOff>165361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64325</xdr:colOff>
      <xdr:row>16</xdr:row>
      <xdr:rowOff>12370</xdr:rowOff>
    </xdr:from>
    <xdr:to>
      <xdr:col>4</xdr:col>
      <xdr:colOff>1110838</xdr:colOff>
      <xdr:row>32</xdr:row>
      <xdr:rowOff>134587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0</xdr:row>
      <xdr:rowOff>66675</xdr:rowOff>
    </xdr:from>
    <xdr:to>
      <xdr:col>12</xdr:col>
      <xdr:colOff>171450</xdr:colOff>
      <xdr:row>23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1057275</xdr:colOff>
      <xdr:row>1</xdr:row>
      <xdr:rowOff>57150</xdr:rowOff>
    </xdr:from>
    <xdr:to>
      <xdr:col>1</xdr:col>
      <xdr:colOff>723900</xdr:colOff>
      <xdr:row>14</xdr:row>
      <xdr:rowOff>104775</xdr:rowOff>
    </xdr:to>
    <mc:AlternateContent xmlns:mc="http://schemas.openxmlformats.org/markup-compatibility/2006" xmlns:a14="http://schemas.microsoft.com/office/drawing/2010/main">
      <mc:Choice Requires="a14">
        <xdr:graphicFrame macro="">
          <xdr:nvGraphicFramePr>
            <xdr:cNvPr id="8"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57275" y="247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419099</xdr:colOff>
      <xdr:row>6</xdr:row>
      <xdr:rowOff>66676</xdr:rowOff>
    </xdr:from>
    <xdr:to>
      <xdr:col>15</xdr:col>
      <xdr:colOff>457200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200025</xdr:colOff>
      <xdr:row>0</xdr:row>
      <xdr:rowOff>47625</xdr:rowOff>
    </xdr:from>
    <xdr:to>
      <xdr:col>14</xdr:col>
      <xdr:colOff>123825</xdr:colOff>
      <xdr:row>17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8</xdr:row>
      <xdr:rowOff>124030</xdr:rowOff>
    </xdr:from>
    <xdr:to>
      <xdr:col>3</xdr:col>
      <xdr:colOff>266701</xdr:colOff>
      <xdr:row>25</xdr:row>
      <xdr:rowOff>138112</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15</xdr:col>
      <xdr:colOff>747662</xdr:colOff>
      <xdr:row>2</xdr:row>
      <xdr:rowOff>114300</xdr:rowOff>
    </xdr:to>
    <xdr:sp macro="" textlink="">
      <xdr:nvSpPr>
        <xdr:cNvPr id="3" name="Rectangle 2"/>
        <xdr:cNvSpPr/>
      </xdr:nvSpPr>
      <xdr:spPr>
        <a:xfrm>
          <a:off x="0" y="0"/>
          <a:ext cx="16417823" cy="503494"/>
        </a:xfrm>
        <a:prstGeom prst="rect">
          <a:avLst/>
        </a:prstGeom>
        <a:solidFill>
          <a:srgbClr val="43138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314326</xdr:colOff>
      <xdr:row>0</xdr:row>
      <xdr:rowOff>95250</xdr:rowOff>
    </xdr:from>
    <xdr:to>
      <xdr:col>2</xdr:col>
      <xdr:colOff>466726</xdr:colOff>
      <xdr:row>2</xdr:row>
      <xdr:rowOff>9525</xdr:rowOff>
    </xdr:to>
    <xdr:sp macro="" textlink="">
      <xdr:nvSpPr>
        <xdr:cNvPr id="4" name="TextBox 3"/>
        <xdr:cNvSpPr txBox="1"/>
      </xdr:nvSpPr>
      <xdr:spPr>
        <a:xfrm>
          <a:off x="314326" y="95250"/>
          <a:ext cx="1371600" cy="295275"/>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chemeClr val="bg1"/>
              </a:solidFill>
              <a:latin typeface="Berlin Sans FB Demi" panose="020E0802020502020306" pitchFamily="34" charset="0"/>
            </a:rPr>
            <a:t>Designed By:</a:t>
          </a:r>
        </a:p>
      </xdr:txBody>
    </xdr:sp>
    <xdr:clientData/>
  </xdr:twoCellAnchor>
  <xdr:twoCellAnchor>
    <xdr:from>
      <xdr:col>1</xdr:col>
      <xdr:colOff>666749</xdr:colOff>
      <xdr:row>0</xdr:row>
      <xdr:rowOff>123824</xdr:rowOff>
    </xdr:from>
    <xdr:to>
      <xdr:col>3</xdr:col>
      <xdr:colOff>727709</xdr:colOff>
      <xdr:row>2</xdr:row>
      <xdr:rowOff>17144</xdr:rowOff>
    </xdr:to>
    <xdr:sp macro="" textlink="">
      <xdr:nvSpPr>
        <xdr:cNvPr id="5" name="TextBox 4"/>
        <xdr:cNvSpPr txBox="1"/>
      </xdr:nvSpPr>
      <xdr:spPr>
        <a:xfrm>
          <a:off x="1714499" y="123824"/>
          <a:ext cx="2156460" cy="274320"/>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u="none">
              <a:solidFill>
                <a:schemeClr val="bg1"/>
              </a:solidFill>
              <a:latin typeface="+mn-lt"/>
            </a:rPr>
            <a:t>Basit Hussain</a:t>
          </a:r>
        </a:p>
      </xdr:txBody>
    </xdr:sp>
    <xdr:clientData/>
  </xdr:twoCellAnchor>
  <xdr:twoCellAnchor>
    <xdr:from>
      <xdr:col>8</xdr:col>
      <xdr:colOff>379730</xdr:colOff>
      <xdr:row>0</xdr:row>
      <xdr:rowOff>0</xdr:rowOff>
    </xdr:from>
    <xdr:to>
      <xdr:col>10</xdr:col>
      <xdr:colOff>390525</xdr:colOff>
      <xdr:row>2</xdr:row>
      <xdr:rowOff>41694</xdr:rowOff>
    </xdr:to>
    <xdr:sp macro="" textlink="">
      <xdr:nvSpPr>
        <xdr:cNvPr id="9" name="TextBox 8">
          <a:hlinkClick xmlns:r="http://schemas.openxmlformats.org/officeDocument/2006/relationships" r:id="rId2"/>
        </xdr:cNvPr>
        <xdr:cNvSpPr txBox="1"/>
      </xdr:nvSpPr>
      <xdr:spPr>
        <a:xfrm>
          <a:off x="8761730" y="0"/>
          <a:ext cx="2106295"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rPr>
            <a:t>Performance by Region</a:t>
          </a:r>
        </a:p>
      </xdr:txBody>
    </xdr:sp>
    <xdr:clientData/>
  </xdr:twoCellAnchor>
  <xdr:twoCellAnchor>
    <xdr:from>
      <xdr:col>4</xdr:col>
      <xdr:colOff>895350</xdr:colOff>
      <xdr:row>0</xdr:row>
      <xdr:rowOff>5931</xdr:rowOff>
    </xdr:from>
    <xdr:to>
      <xdr:col>6</xdr:col>
      <xdr:colOff>962025</xdr:colOff>
      <xdr:row>2</xdr:row>
      <xdr:rowOff>47625</xdr:rowOff>
    </xdr:to>
    <xdr:sp macro="" textlink="">
      <xdr:nvSpPr>
        <xdr:cNvPr id="8" name="TextBox 7">
          <a:hlinkClick xmlns:r="http://schemas.openxmlformats.org/officeDocument/2006/relationships" r:id="rId3" tooltip="Sheeeet A"/>
        </xdr:cNvPr>
        <xdr:cNvSpPr txBox="1"/>
      </xdr:nvSpPr>
      <xdr:spPr>
        <a:xfrm>
          <a:off x="5086350" y="5931"/>
          <a:ext cx="2162175"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u="none">
              <a:solidFill>
                <a:schemeClr val="bg1"/>
              </a:solidFill>
              <a:latin typeface="+mn-lt"/>
            </a:rPr>
            <a:t>Performance</a:t>
          </a:r>
          <a:r>
            <a:rPr lang="en-US" sz="1400" b="0" u="none" baseline="0">
              <a:solidFill>
                <a:schemeClr val="bg1"/>
              </a:solidFill>
              <a:latin typeface="+mn-lt"/>
            </a:rPr>
            <a:t> by ItemType</a:t>
          </a:r>
          <a:endParaRPr lang="en-US" sz="1400" b="0" u="none">
            <a:solidFill>
              <a:schemeClr val="bg1"/>
            </a:solidFill>
            <a:latin typeface="+mn-lt"/>
          </a:endParaRPr>
        </a:p>
      </xdr:txBody>
    </xdr:sp>
    <xdr:clientData/>
  </xdr:twoCellAnchor>
  <xdr:twoCellAnchor>
    <xdr:from>
      <xdr:col>5</xdr:col>
      <xdr:colOff>512320</xdr:colOff>
      <xdr:row>1</xdr:row>
      <xdr:rowOff>135047</xdr:rowOff>
    </xdr:from>
    <xdr:to>
      <xdr:col>6</xdr:col>
      <xdr:colOff>178088</xdr:colOff>
      <xdr:row>1</xdr:row>
      <xdr:rowOff>183595</xdr:rowOff>
    </xdr:to>
    <xdr:sp macro="" textlink="">
      <xdr:nvSpPr>
        <xdr:cNvPr id="13" name="Rounded Rectangle 12"/>
        <xdr:cNvSpPr/>
      </xdr:nvSpPr>
      <xdr:spPr>
        <a:xfrm>
          <a:off x="5751070" y="325547"/>
          <a:ext cx="713518" cy="48548"/>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1</xdr:col>
      <xdr:colOff>1024839</xdr:colOff>
      <xdr:row>3</xdr:row>
      <xdr:rowOff>29936</xdr:rowOff>
    </xdr:from>
    <xdr:to>
      <xdr:col>5</xdr:col>
      <xdr:colOff>868167</xdr:colOff>
      <xdr:row>4</xdr:row>
      <xdr:rowOff>178912</xdr:rowOff>
    </xdr:to>
    <mc:AlternateContent xmlns:mc="http://schemas.openxmlformats.org/markup-compatibility/2006" xmlns:a14="http://schemas.microsoft.com/office/drawing/2010/main">
      <mc:Choice Requires="a14">
        <xdr:graphicFrame macro="">
          <xdr:nvGraphicFramePr>
            <xdr:cNvPr id="17" name="Order_Year 1"/>
            <xdr:cNvGraphicFramePr/>
          </xdr:nvGraphicFramePr>
          <xdr:xfrm>
            <a:off x="0" y="0"/>
            <a:ext cx="0" cy="0"/>
          </xdr:xfrm>
          <a:graphic>
            <a:graphicData uri="http://schemas.microsoft.com/office/drawing/2010/slicer">
              <sle:slicer xmlns:sle="http://schemas.microsoft.com/office/drawing/2010/slicer" name="Order_Year 1"/>
            </a:graphicData>
          </a:graphic>
        </xdr:graphicFrame>
      </mc:Choice>
      <mc:Fallback xmlns="">
        <xdr:sp macro="" textlink="">
          <xdr:nvSpPr>
            <xdr:cNvPr id="0" name=""/>
            <xdr:cNvSpPr>
              <a:spLocks noTextEdit="1"/>
            </xdr:cNvSpPr>
          </xdr:nvSpPr>
          <xdr:spPr>
            <a:xfrm>
              <a:off x="2072589" y="601436"/>
              <a:ext cx="4034328" cy="339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95250</xdr:colOff>
      <xdr:row>4</xdr:row>
      <xdr:rowOff>171450</xdr:rowOff>
    </xdr:from>
    <xdr:to>
      <xdr:col>7</xdr:col>
      <xdr:colOff>871539</xdr:colOff>
      <xdr:row>21</xdr:row>
      <xdr:rowOff>38099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174114</xdr:colOff>
      <xdr:row>3</xdr:row>
      <xdr:rowOff>153630</xdr:rowOff>
    </xdr:from>
    <xdr:to>
      <xdr:col>1</xdr:col>
      <xdr:colOff>952501</xdr:colOff>
      <xdr:row>5</xdr:row>
      <xdr:rowOff>163871</xdr:rowOff>
    </xdr:to>
    <xdr:sp macro="" textlink="">
      <xdr:nvSpPr>
        <xdr:cNvPr id="19" name="Rounded Rectangle 18"/>
        <xdr:cNvSpPr/>
      </xdr:nvSpPr>
      <xdr:spPr>
        <a:xfrm>
          <a:off x="174114" y="737420"/>
          <a:ext cx="1823064" cy="399435"/>
        </a:xfrm>
        <a:prstGeom prst="roundRect">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194596</xdr:colOff>
      <xdr:row>3</xdr:row>
      <xdr:rowOff>194596</xdr:rowOff>
    </xdr:from>
    <xdr:to>
      <xdr:col>1</xdr:col>
      <xdr:colOff>983226</xdr:colOff>
      <xdr:row>5</xdr:row>
      <xdr:rowOff>189483</xdr:rowOff>
    </xdr:to>
    <xdr:pic>
      <xdr:nvPicPr>
        <xdr:cNvPr id="22" name="Picture 21"/>
        <xdr:cNvPicPr>
          <a:picLocks noChangeAspect="1"/>
        </xdr:cNvPicPr>
      </xdr:nvPicPr>
      <xdr:blipFill>
        <a:blip xmlns:r="http://schemas.openxmlformats.org/officeDocument/2006/relationships" r:embed="rId5"/>
        <a:stretch>
          <a:fillRect/>
        </a:stretch>
      </xdr:blipFill>
      <xdr:spPr>
        <a:xfrm>
          <a:off x="194596" y="778386"/>
          <a:ext cx="1833307" cy="384081"/>
        </a:xfrm>
        <a:prstGeom prst="rect">
          <a:avLst/>
        </a:prstGeom>
      </xdr:spPr>
    </xdr:pic>
    <xdr:clientData/>
  </xdr:twoCellAnchor>
  <xdr:twoCellAnchor>
    <xdr:from>
      <xdr:col>0</xdr:col>
      <xdr:colOff>102419</xdr:colOff>
      <xdr:row>6</xdr:row>
      <xdr:rowOff>51209</xdr:rowOff>
    </xdr:from>
    <xdr:to>
      <xdr:col>2</xdr:col>
      <xdr:colOff>24744</xdr:colOff>
      <xdr:row>9</xdr:row>
      <xdr:rowOff>102419</xdr:rowOff>
    </xdr:to>
    <xdr:sp macro="" textlink="">
      <xdr:nvSpPr>
        <xdr:cNvPr id="23" name="TextBox 22"/>
        <xdr:cNvSpPr txBox="1"/>
      </xdr:nvSpPr>
      <xdr:spPr>
        <a:xfrm>
          <a:off x="102419" y="1218790"/>
          <a:ext cx="2011680" cy="635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Shows performace of sales by item type and highlights highest</a:t>
          </a:r>
          <a:r>
            <a:rPr lang="en-US" sz="1100" baseline="0">
              <a:solidFill>
                <a:schemeClr val="bg1"/>
              </a:solidFill>
            </a:rPr>
            <a:t> selling item in a specific year</a:t>
          </a:r>
          <a:endParaRPr lang="en-US" sz="1100">
            <a:solidFill>
              <a:schemeClr val="bg1"/>
            </a:solidFill>
          </a:endParaRPr>
        </a:p>
      </xdr:txBody>
    </xdr:sp>
    <xdr:clientData/>
  </xdr:twoCellAnchor>
  <xdr:twoCellAnchor>
    <xdr:from>
      <xdr:col>2</xdr:col>
      <xdr:colOff>962025</xdr:colOff>
      <xdr:row>17</xdr:row>
      <xdr:rowOff>142876</xdr:rowOff>
    </xdr:from>
    <xdr:to>
      <xdr:col>4</xdr:col>
      <xdr:colOff>457200</xdr:colOff>
      <xdr:row>24</xdr:row>
      <xdr:rowOff>180976</xdr:rowOff>
    </xdr:to>
    <xdr:sp macro="" textlink="">
      <xdr:nvSpPr>
        <xdr:cNvPr id="29" name="Trapezoid 28"/>
        <xdr:cNvSpPr/>
      </xdr:nvSpPr>
      <xdr:spPr>
        <a:xfrm>
          <a:off x="3057525" y="3381376"/>
          <a:ext cx="1590675" cy="1371600"/>
        </a:xfrm>
        <a:prstGeom prst="trapezoid">
          <a:avLst/>
        </a:prstGeom>
        <a:blipFill>
          <a:blip xmlns:r="http://schemas.openxmlformats.org/officeDocument/2006/relationships" r:embed="rId6"/>
          <a:tile tx="0" ty="0" sx="100000" sy="100000" flip="none" algn="tl"/>
        </a:blipFill>
        <a:ln w="6350" cap="sq">
          <a:noFill/>
          <a:round/>
        </a:ln>
        <a:effectLst>
          <a:glow rad="38100">
            <a:schemeClr val="accent1">
              <a:alpha val="43000"/>
            </a:schemeClr>
          </a:glow>
          <a:outerShdw blurRad="12700" dist="12700" dir="5400000" sx="102000" sy="102000" algn="ctr">
            <a:schemeClr val="bg1"/>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ln>
                <a:solidFill>
                  <a:schemeClr val="bg1">
                    <a:lumMod val="75000"/>
                  </a:schemeClr>
                </a:solidFill>
              </a:ln>
              <a:solidFill>
                <a:schemeClr val="bg1"/>
              </a:solidFill>
              <a:effectLst>
                <a:outerShdw blurRad="63500" sx="102000" sy="102000" algn="ctr" rotWithShape="0">
                  <a:prstClr val="black">
                    <a:alpha val="40000"/>
                  </a:prstClr>
                </a:outerShdw>
              </a:effectLst>
              <a:latin typeface="Bodoni MT Black" panose="02070A03080606020203" pitchFamily="18" charset="0"/>
            </a:rPr>
            <a:t>Total</a:t>
          </a:r>
          <a:r>
            <a:rPr lang="en-US" sz="2400">
              <a:ln>
                <a:solidFill>
                  <a:schemeClr val="bg1">
                    <a:lumMod val="75000"/>
                  </a:schemeClr>
                </a:solidFill>
              </a:ln>
              <a:solidFill>
                <a:schemeClr val="bg1"/>
              </a:solidFill>
              <a:effectLst>
                <a:outerShdw blurRad="63500" sx="102000" sy="102000" algn="ctr" rotWithShape="0">
                  <a:prstClr val="black">
                    <a:alpha val="40000"/>
                  </a:prstClr>
                </a:outerShdw>
              </a:effectLst>
              <a:latin typeface="Bodoni MT Black" panose="02070A03080606020203" pitchFamily="18" charset="0"/>
            </a:rPr>
            <a:t> </a:t>
          </a:r>
        </a:p>
        <a:p>
          <a:pPr algn="ctr"/>
          <a:endParaRPr lang="en-US" sz="2400">
            <a:ln>
              <a:solidFill>
                <a:schemeClr val="bg1">
                  <a:lumMod val="75000"/>
                </a:schemeClr>
              </a:solidFill>
            </a:ln>
            <a:solidFill>
              <a:schemeClr val="bg1"/>
            </a:solidFill>
            <a:effectLst>
              <a:outerShdw blurRad="63500" sx="102000" sy="102000" algn="ctr" rotWithShape="0">
                <a:prstClr val="black">
                  <a:alpha val="40000"/>
                </a:prstClr>
              </a:outerShdw>
            </a:effectLst>
            <a:latin typeface="Bodoni MT Black" panose="02070A03080606020203" pitchFamily="18" charset="0"/>
          </a:endParaRPr>
        </a:p>
      </xdr:txBody>
    </xdr:sp>
    <xdr:clientData/>
  </xdr:twoCellAnchor>
  <xdr:twoCellAnchor>
    <xdr:from>
      <xdr:col>3</xdr:col>
      <xdr:colOff>19049</xdr:colOff>
      <xdr:row>22</xdr:row>
      <xdr:rowOff>95251</xdr:rowOff>
    </xdr:from>
    <xdr:to>
      <xdr:col>4</xdr:col>
      <xdr:colOff>295274</xdr:colOff>
      <xdr:row>23</xdr:row>
      <xdr:rowOff>169545</xdr:rowOff>
    </xdr:to>
    <xdr:sp macro="" textlink="Sheet14!B16">
      <xdr:nvSpPr>
        <xdr:cNvPr id="30" name="Rectangle 29"/>
        <xdr:cNvSpPr/>
      </xdr:nvSpPr>
      <xdr:spPr>
        <a:xfrm>
          <a:off x="3162299" y="4286251"/>
          <a:ext cx="1323975" cy="264794"/>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fld id="{E840966E-55A6-4A19-A366-4B4B2A510BC1}" type="TxLink">
            <a:rPr lang="en-US" sz="1400" b="1" i="0" u="none" strike="noStrike">
              <a:solidFill>
                <a:schemeClr val="bg1"/>
              </a:solidFill>
              <a:latin typeface="Calibri"/>
            </a:rPr>
            <a:pPr algn="ctr"/>
            <a:t> 52,929,570 </a:t>
          </a:fld>
          <a:endParaRPr lang="en-US" sz="1400" b="1">
            <a:solidFill>
              <a:schemeClr val="bg1"/>
            </a:solidFill>
          </a:endParaRPr>
        </a:p>
      </xdr:txBody>
    </xdr:sp>
    <xdr:clientData/>
  </xdr:twoCellAnchor>
  <xdr:twoCellAnchor>
    <xdr:from>
      <xdr:col>7</xdr:col>
      <xdr:colOff>342900</xdr:colOff>
      <xdr:row>3</xdr:row>
      <xdr:rowOff>85725</xdr:rowOff>
    </xdr:from>
    <xdr:to>
      <xdr:col>11</xdr:col>
      <xdr:colOff>904875</xdr:colOff>
      <xdr:row>24</xdr:row>
      <xdr:rowOff>9525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28575</xdr:colOff>
      <xdr:row>2</xdr:row>
      <xdr:rowOff>114300</xdr:rowOff>
    </xdr:to>
    <xdr:sp macro="" textlink="">
      <xdr:nvSpPr>
        <xdr:cNvPr id="2" name="Rectangle 1"/>
        <xdr:cNvSpPr/>
      </xdr:nvSpPr>
      <xdr:spPr>
        <a:xfrm>
          <a:off x="0" y="0"/>
          <a:ext cx="12830175" cy="495300"/>
        </a:xfrm>
        <a:prstGeom prst="rect">
          <a:avLst/>
        </a:prstGeom>
        <a:solidFill>
          <a:srgbClr val="43138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314326</xdr:colOff>
      <xdr:row>0</xdr:row>
      <xdr:rowOff>95250</xdr:rowOff>
    </xdr:from>
    <xdr:to>
      <xdr:col>2</xdr:col>
      <xdr:colOff>466726</xdr:colOff>
      <xdr:row>2</xdr:row>
      <xdr:rowOff>9525</xdr:rowOff>
    </xdr:to>
    <xdr:sp macro="" textlink="">
      <xdr:nvSpPr>
        <xdr:cNvPr id="3" name="TextBox 2"/>
        <xdr:cNvSpPr txBox="1"/>
      </xdr:nvSpPr>
      <xdr:spPr>
        <a:xfrm>
          <a:off x="314326" y="95250"/>
          <a:ext cx="1371600" cy="295275"/>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chemeClr val="bg1"/>
              </a:solidFill>
              <a:latin typeface="Berlin Sans FB Demi" panose="020E0802020502020306" pitchFamily="34" charset="0"/>
            </a:rPr>
            <a:t>Designed By:</a:t>
          </a:r>
        </a:p>
      </xdr:txBody>
    </xdr:sp>
    <xdr:clientData/>
  </xdr:twoCellAnchor>
  <xdr:twoCellAnchor>
    <xdr:from>
      <xdr:col>2</xdr:col>
      <xdr:colOff>371474</xdr:colOff>
      <xdr:row>0</xdr:row>
      <xdr:rowOff>114299</xdr:rowOff>
    </xdr:from>
    <xdr:to>
      <xdr:col>4</xdr:col>
      <xdr:colOff>432434</xdr:colOff>
      <xdr:row>2</xdr:row>
      <xdr:rowOff>7619</xdr:rowOff>
    </xdr:to>
    <xdr:sp macro="" textlink="">
      <xdr:nvSpPr>
        <xdr:cNvPr id="4" name="TextBox 3"/>
        <xdr:cNvSpPr txBox="1"/>
      </xdr:nvSpPr>
      <xdr:spPr>
        <a:xfrm>
          <a:off x="1590674" y="114299"/>
          <a:ext cx="1280160" cy="274320"/>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u="none">
              <a:solidFill>
                <a:schemeClr val="bg1"/>
              </a:solidFill>
              <a:latin typeface="+mn-lt"/>
            </a:rPr>
            <a:t>Basit Hussain</a:t>
          </a:r>
        </a:p>
      </xdr:txBody>
    </xdr:sp>
    <xdr:clientData/>
  </xdr:twoCellAnchor>
  <xdr:twoCellAnchor>
    <xdr:from>
      <xdr:col>7</xdr:col>
      <xdr:colOff>95250</xdr:colOff>
      <xdr:row>0</xdr:row>
      <xdr:rowOff>34506</xdr:rowOff>
    </xdr:from>
    <xdr:to>
      <xdr:col>11</xdr:col>
      <xdr:colOff>85725</xdr:colOff>
      <xdr:row>2</xdr:row>
      <xdr:rowOff>76200</xdr:rowOff>
    </xdr:to>
    <xdr:sp macro="" textlink="">
      <xdr:nvSpPr>
        <xdr:cNvPr id="5" name="TextBox 4">
          <a:hlinkClick xmlns:r="http://schemas.openxmlformats.org/officeDocument/2006/relationships" r:id="rId1"/>
        </xdr:cNvPr>
        <xdr:cNvSpPr txBox="1"/>
      </xdr:nvSpPr>
      <xdr:spPr>
        <a:xfrm>
          <a:off x="4362450" y="34506"/>
          <a:ext cx="2428875"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rPr>
            <a:t>Performance by ItemType</a:t>
          </a:r>
        </a:p>
      </xdr:txBody>
    </xdr:sp>
    <xdr:clientData/>
  </xdr:twoCellAnchor>
  <xdr:twoCellAnchor>
    <xdr:from>
      <xdr:col>12</xdr:col>
      <xdr:colOff>438149</xdr:colOff>
      <xdr:row>0</xdr:row>
      <xdr:rowOff>10304</xdr:rowOff>
    </xdr:from>
    <xdr:to>
      <xdr:col>16</xdr:col>
      <xdr:colOff>352424</xdr:colOff>
      <xdr:row>2</xdr:row>
      <xdr:rowOff>51998</xdr:rowOff>
    </xdr:to>
    <xdr:sp macro="" textlink="">
      <xdr:nvSpPr>
        <xdr:cNvPr id="6" name="TextBox 5">
          <a:hlinkClick xmlns:r="http://schemas.openxmlformats.org/officeDocument/2006/relationships" r:id="rId2"/>
        </xdr:cNvPr>
        <xdr:cNvSpPr txBox="1"/>
      </xdr:nvSpPr>
      <xdr:spPr>
        <a:xfrm>
          <a:off x="7753349" y="10304"/>
          <a:ext cx="2352675"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rPr>
            <a:t>Performance by Region</a:t>
          </a:r>
        </a:p>
      </xdr:txBody>
    </xdr:sp>
    <xdr:clientData/>
  </xdr:twoCellAnchor>
  <xdr:twoCellAnchor>
    <xdr:from>
      <xdr:col>14</xdr:col>
      <xdr:colOff>0</xdr:colOff>
      <xdr:row>1</xdr:row>
      <xdr:rowOff>142875</xdr:rowOff>
    </xdr:from>
    <xdr:to>
      <xdr:col>15</xdr:col>
      <xdr:colOff>103918</xdr:colOff>
      <xdr:row>2</xdr:row>
      <xdr:rowOff>923</xdr:rowOff>
    </xdr:to>
    <xdr:sp macro="" textlink="">
      <xdr:nvSpPr>
        <xdr:cNvPr id="11" name="Rounded Rectangle 10"/>
        <xdr:cNvSpPr/>
      </xdr:nvSpPr>
      <xdr:spPr>
        <a:xfrm>
          <a:off x="8534400" y="333375"/>
          <a:ext cx="713518" cy="48548"/>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0</xdr:col>
      <xdr:colOff>0</xdr:colOff>
      <xdr:row>8</xdr:row>
      <xdr:rowOff>142875</xdr:rowOff>
    </xdr:from>
    <xdr:to>
      <xdr:col>9</xdr:col>
      <xdr:colOff>266700</xdr:colOff>
      <xdr:row>26</xdr:row>
      <xdr:rowOff>190498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123825</xdr:rowOff>
    </xdr:from>
    <xdr:to>
      <xdr:col>6</xdr:col>
      <xdr:colOff>0</xdr:colOff>
      <xdr:row>9</xdr:row>
      <xdr:rowOff>70485</xdr:rowOff>
    </xdr:to>
    <mc:AlternateContent xmlns:mc="http://schemas.openxmlformats.org/markup-compatibility/2006" xmlns:a14="http://schemas.microsoft.com/office/drawing/2010/main">
      <mc:Choice Requires="a14">
        <xdr:graphicFrame macro="">
          <xdr:nvGraphicFramePr>
            <xdr:cNvPr id="13"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0" y="504825"/>
              <a:ext cx="36576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257175</xdr:colOff>
      <xdr:row>2</xdr:row>
      <xdr:rowOff>104774</xdr:rowOff>
    </xdr:from>
    <xdr:to>
      <xdr:col>21</xdr:col>
      <xdr:colOff>581026</xdr:colOff>
      <xdr:row>26</xdr:row>
      <xdr:rowOff>19049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asit Hussain" refreshedDate="45031.952525231478" createdVersion="5" refreshedVersion="5" minRefreshableVersion="3" recordCount="1000">
  <cacheSource type="worksheet">
    <worksheetSource ref="B1:Q1001" sheet="DataSet"/>
  </cacheSource>
  <cacheFields count="16">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acheField>
    <cacheField name="Order Priority" numFmtId="0">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ount="12">
        <n v="10"/>
        <n v="11"/>
        <n v="4"/>
        <n v="8"/>
        <n v="3"/>
        <n v="5"/>
        <n v="1"/>
        <n v="12"/>
        <n v="2"/>
        <n v="6"/>
        <n v="7"/>
        <n v="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Basit Hussain" refreshedDate="45032.135392013886" createdVersion="5" refreshedVersion="5" minRefreshableVersion="3" recordCount="1000">
  <cacheSource type="worksheet">
    <worksheetSource ref="A1:Q1001" sheet="DataSet"/>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ount="999">
        <n v="1468506.02"/>
        <n v="190526.34"/>
        <n v="145419.62"/>
        <n v="294295.98"/>
        <n v="23726.45"/>
        <n v="844085.52"/>
        <n v="251949.96"/>
        <n v="536038.56000000006"/>
        <n v="153279.64000000001"/>
        <n v="303024"/>
        <n v="221201.28"/>
        <n v="148547.16"/>
        <n v="249920.84"/>
        <n v="720865.02"/>
        <n v="17670.12"/>
        <n v="353980.8"/>
        <n v="302621.25"/>
        <n v="45100.800000000003"/>
        <n v="82032.479999999996"/>
        <n v="1489746.97"/>
        <n v="22441.98"/>
        <n v="463626.72"/>
        <n v="242605.86"/>
        <n v="37821.599999999999"/>
        <n v="75478.679999999993"/>
        <n v="152825.94"/>
        <n v="130510.44"/>
        <n v="11348.69"/>
        <n v="517259.6"/>
        <n v="213736.74"/>
        <n v="37443.06"/>
        <n v="869105"/>
        <n v="706.13"/>
        <n v="760840.82"/>
        <n v="112172.58"/>
        <n v="296940"/>
        <n v="1251768.75"/>
        <n v="207950.22"/>
        <n v="763333.18"/>
        <n v="811282.5"/>
        <n v="406651.25"/>
        <n v="155237.57999999999"/>
        <n v="5891.6"/>
        <n v="243663.66"/>
        <n v="697278.75"/>
        <n v="48655.62"/>
        <n v="508851.20000000001"/>
        <n v="272294.39"/>
        <n v="53503.1"/>
        <n v="468410.8"/>
        <n v="609457.02"/>
        <n v="215273.3"/>
        <n v="1454944.16"/>
        <n v="7360.2"/>
        <n v="18532.900000000001"/>
        <n v="277519.62"/>
        <n v="1203793.75"/>
        <n v="664453.75"/>
        <n v="524989.07999999996"/>
        <n v="45709.440000000002"/>
        <n v="119811.25"/>
        <n v="1370269.47"/>
        <n v="107208.36"/>
        <n v="668083.68000000005"/>
        <n v="198500.26"/>
        <n v="459045"/>
        <n v="760988.1"/>
        <n v="273078.75"/>
        <n v="552728.76"/>
        <n v="989926.25"/>
        <n v="21357.42"/>
        <n v="607273.1"/>
        <n v="153374.04"/>
        <n v="366659.04"/>
        <n v="170170"/>
        <n v="173540.5"/>
        <n v="304246.8"/>
        <n v="359812.5"/>
        <n v="552890.18999999994"/>
        <n v="1167433.75"/>
        <n v="677979.27"/>
        <n v="235944.06"/>
        <n v="9572.52"/>
        <n v="632391.84"/>
        <n v="116290.26"/>
        <n v="84689.279999999999"/>
        <n v="131113.20000000001"/>
        <n v="18306.48"/>
        <n v="62624.34"/>
        <n v="113758.56"/>
        <n v="391012.94"/>
        <n v="713910.24"/>
        <n v="1431078.55"/>
        <n v="200830.84"/>
        <n v="627305.79"/>
        <n v="115297.74"/>
        <n v="3207.71"/>
        <n v="8592.48"/>
        <n v="960902.54"/>
        <n v="173923.15"/>
        <n v="543309.12"/>
        <n v="200122.1"/>
        <n v="305696.15999999997"/>
        <n v="443488.25"/>
        <n v="53853.94"/>
        <n v="62249.04"/>
        <n v="89823.06"/>
        <n v="37034.31"/>
        <n v="14047.02"/>
        <n v="247786.56"/>
        <n v="146687.22"/>
        <n v="731603.52"/>
        <n v="140219.64000000001"/>
        <n v="101878.5"/>
        <n v="513963.75"/>
        <n v="440380.84"/>
        <n v="89988.479999999996"/>
        <n v="186777.71"/>
        <n v="66412.759999999995"/>
        <n v="366823.6"/>
        <n v="234069.3"/>
        <n v="475031.1"/>
        <n v="539116.64"/>
        <n v="616822.56000000006"/>
        <n v="5070.6400000000003"/>
        <n v="492345.06"/>
        <n v="513431.54"/>
        <n v="430872.48"/>
        <n v="90760.14"/>
        <n v="406878.06"/>
        <n v="1109485"/>
        <n v="64660.14"/>
        <n v="75340.259999999995"/>
        <n v="889484.94"/>
        <n v="1326834.3799999999"/>
        <n v="1072620"/>
        <n v="47233.05"/>
        <n v="249146.52"/>
        <n v="346860.79999999999"/>
        <n v="244873.2"/>
        <n v="56535.360000000001"/>
        <n v="258000.06"/>
        <n v="1438774.25"/>
        <n v="16383.18"/>
        <n v="578515.1"/>
        <n v="843855.58"/>
        <n v="548698.14"/>
        <n v="120305.22"/>
        <n v="614460.24"/>
        <n v="18381.07"/>
        <n v="353171.7"/>
        <n v="290043.65999999997"/>
        <n v="25978.06"/>
        <n v="474642.72"/>
        <n v="7107.09"/>
        <n v="449534.8"/>
        <n v="129698.58"/>
        <n v="34407.360000000001"/>
        <n v="618246.25"/>
        <n v="24252.799999999999"/>
        <n v="693617.5"/>
        <n v="898753.79"/>
        <n v="189428.54"/>
        <n v="793228.75"/>
        <n v="505418.78"/>
        <n v="778962.5"/>
        <n v="458926.56"/>
        <n v="47221.24"/>
        <n v="65818.98"/>
        <n v="1032725"/>
        <n v="792850"/>
        <n v="1513280.63"/>
        <n v="235463.76"/>
        <n v="496821.6"/>
        <n v="74277.84"/>
        <n v="851682.5"/>
        <n v="1123372.5"/>
        <n v="531485.28"/>
        <n v="40396.720000000001"/>
        <n v="139436.64000000001"/>
        <n v="201031.32"/>
        <n v="123019.54"/>
        <n v="188927.34"/>
        <n v="115771.25"/>
        <n v="118918.8"/>
        <n v="291319.59999999998"/>
        <n v="333927.84000000003"/>
        <n v="776370.14"/>
        <n v="1109986.08"/>
        <n v="513928.73"/>
        <n v="62048.56"/>
        <n v="552441.18000000005"/>
        <n v="97828.02"/>
        <n v="268113.11"/>
        <n v="33058.26"/>
        <n v="1527864.87"/>
        <n v="669294.52"/>
        <n v="282229.92"/>
        <n v="660.34"/>
        <n v="335047.38"/>
        <n v="97759.06"/>
        <n v="690192"/>
        <n v="377532.94"/>
        <n v="119360.78"/>
        <n v="127759.38"/>
        <n v="551007.6"/>
        <n v="216788.42"/>
        <n v="471896.75"/>
        <n v="668145.78"/>
        <n v="407314.76"/>
        <n v="1500685.15"/>
        <n v="181183.8"/>
        <n v="617110"/>
        <n v="218263.67999999999"/>
        <n v="738327.15"/>
        <n v="534305.19999999995"/>
        <n v="23302.29"/>
        <n v="431657.58"/>
        <n v="363087.35999999999"/>
        <n v="575808.73"/>
        <n v="180331.76"/>
        <n v="15327.6"/>
        <n v="559534.81999999995"/>
        <n v="118810.66"/>
        <n v="204310.08"/>
        <n v="212454.42"/>
        <n v="405209.85"/>
        <n v="486583.28"/>
        <n v="166700.54"/>
        <n v="168618.23999999999"/>
        <n v="7668.8"/>
        <n v="190380.82"/>
        <n v="536593.19999999995"/>
        <n v="884002.5"/>
        <n v="705216.72"/>
        <n v="74177.75"/>
        <n v="128775"/>
        <n v="314612.52"/>
        <n v="1222731.25"/>
        <n v="795981.15"/>
        <n v="174256.53"/>
        <n v="1068792.77"/>
        <n v="218464.94"/>
        <n v="607560.68000000005"/>
        <n v="188852.16"/>
        <n v="133367.04000000001"/>
        <n v="633507.09"/>
        <n v="1079058.75"/>
        <n v="7323.99"/>
        <n v="296395.34999999998"/>
        <n v="150555.24"/>
        <n v="52852.800000000003"/>
        <n v="239199.57"/>
        <n v="66126.27"/>
        <n v="825169.67"/>
        <n v="502387.6"/>
        <n v="79834.679999999993"/>
        <n v="375621.6"/>
        <n v="1418483.07"/>
        <n v="425282"/>
        <n v="5489.98"/>
        <n v="253732.63"/>
        <n v="543334.48"/>
        <n v="34342.379999999997"/>
        <n v="106398.66"/>
        <n v="1256896.32"/>
        <n v="154909.76000000001"/>
        <n v="461466.66"/>
        <n v="13262.23"/>
        <n v="486858.56"/>
        <n v="126169.92"/>
        <n v="31976.560000000001"/>
        <n v="137181.49"/>
        <n v="398496.78"/>
        <n v="212963.05"/>
        <n v="15007.07"/>
        <n v="528439.35"/>
        <n v="82425.2"/>
        <n v="413393.76"/>
        <n v="1483806.58"/>
        <n v="363114.43"/>
        <n v="715585"/>
        <n v="4040.32"/>
        <n v="443011.25"/>
        <n v="389070.19"/>
        <n v="81745.2"/>
        <n v="1641058.46"/>
        <n v="408135.45"/>
        <n v="201700.35"/>
        <n v="479183.31"/>
        <n v="7125.3"/>
        <n v="472057.05"/>
        <n v="134644.68"/>
        <n v="97662.11"/>
        <n v="444182.68"/>
        <n v="725660.2"/>
        <n v="1336190.95"/>
        <n v="1482952.04"/>
        <n v="439140.63"/>
        <n v="1103031.28"/>
        <n v="728210"/>
        <n v="369028.75"/>
        <n v="1203415"/>
        <n v="68105.34"/>
        <n v="127801.26"/>
        <n v="484460.04"/>
        <n v="152139.26"/>
        <n v="16621.77"/>
        <n v="12852"/>
        <n v="163714.32"/>
        <n v="726174.71999999997"/>
        <n v="1541620.46"/>
        <n v="17168.84"/>
        <n v="468550.86"/>
        <n v="1094685.52"/>
        <n v="1195182.3799999999"/>
        <n v="715787.87"/>
        <n v="12872.52"/>
        <n v="58187.02"/>
        <n v="436571.52"/>
        <n v="626597.06999999995"/>
        <n v="705337.88"/>
        <n v="465150.4"/>
        <n v="219901.5"/>
        <n v="51334.559999999998"/>
        <n v="172143.35999999999"/>
        <n v="65552.759999999995"/>
        <n v="58396.14"/>
        <n v="48696.88"/>
        <n v="62519.6"/>
        <n v="233376"/>
        <n v="321963"/>
        <n v="28422.9"/>
        <n v="562867.07999999996"/>
        <n v="197407.51"/>
        <n v="786339.58"/>
        <n v="729259.2"/>
        <n v="28217.56"/>
        <n v="366074.46"/>
        <n v="739637.91"/>
        <n v="9208.3799999999992"/>
        <n v="383295"/>
        <n v="951793.94"/>
        <n v="13326.66"/>
        <n v="18889.580000000002"/>
        <n v="954573.88"/>
        <n v="1444685.83"/>
        <n v="169210.33"/>
        <n v="19896.96"/>
        <n v="1194084.6499999999"/>
        <n v="177725.52"/>
        <n v="104575.38"/>
        <n v="596476.47"/>
        <n v="2230.34"/>
        <n v="200863.75"/>
        <n v="309776.52"/>
        <n v="134378.46"/>
        <n v="376058.78"/>
        <n v="111452.22"/>
        <n v="110707.64"/>
        <n v="807320.67"/>
        <n v="356043.21"/>
        <n v="1562048.08"/>
        <n v="11177.58"/>
        <n v="603588.66"/>
        <n v="545347.54"/>
        <n v="62725.18"/>
        <n v="44443.08"/>
        <n v="717032.8"/>
        <n v="376241.73"/>
        <n v="188632.44"/>
        <n v="42742.080000000002"/>
        <n v="1032787.8"/>
        <n v="125425.3"/>
        <n v="144120.06"/>
        <n v="281804.78999999998"/>
        <n v="247904.8"/>
        <n v="187330"/>
        <n v="152941.18"/>
        <n v="570271.14"/>
        <n v="1386439.38"/>
        <n v="275814.96999999997"/>
        <n v="535334.80000000005"/>
        <n v="65756.34"/>
        <n v="274341.25"/>
        <n v="319012.59000000003"/>
        <n v="20799.8"/>
        <n v="178708.74"/>
        <n v="283305"/>
        <n v="556610.97"/>
        <n v="516391.11"/>
        <n v="1458769.3"/>
        <n v="200142.8"/>
        <n v="441927.2"/>
        <n v="475178.02"/>
        <n v="91873.44"/>
        <n v="185614"/>
        <n v="1332018.07"/>
        <n v="206845.24"/>
        <n v="102515"/>
        <n v="466180"/>
        <n v="889866.66"/>
        <n v="625236.52"/>
        <n v="550359.36"/>
        <n v="443586"/>
        <n v="928316.25"/>
        <n v="98548.38"/>
        <n v="633634.6"/>
        <n v="406547.22"/>
        <n v="1682887.73"/>
        <n v="288450.33"/>
        <n v="219250.49"/>
        <n v="383664.95"/>
        <n v="1227727.8400000001"/>
        <n v="479875.16"/>
        <n v="325444.7"/>
        <n v="498348.22"/>
        <n v="518340.09"/>
        <n v="272791.58"/>
        <n v="4070.49"/>
        <n v="147579.84"/>
        <n v="8094.38"/>
        <n v="870115"/>
        <n v="637581.29"/>
        <n v="367091.95"/>
        <n v="350922"/>
        <n v="346460.4"/>
        <n v="411146.19"/>
        <n v="87176.34"/>
        <n v="824396"/>
        <n v="394402.68"/>
        <n v="1725485.88"/>
        <n v="71020.039999999994"/>
        <n v="191283.9"/>
        <n v="933113.75"/>
        <n v="354641.76"/>
        <n v="3101.67"/>
        <n v="118734.28"/>
        <n v="30825.78"/>
        <n v="257393.52"/>
        <n v="35266.32"/>
        <n v="1571089.32"/>
        <n v="721919.91"/>
        <n v="262135.56"/>
        <n v="16317.72"/>
        <n v="215077.19"/>
        <n v="103262.04"/>
        <n v="6248.34"/>
        <n v="187432.97"/>
        <n v="366846.42"/>
        <n v="52524.160000000003"/>
        <n v="436543.95"/>
        <n v="191391.2"/>
        <n v="75497.5"/>
        <n v="154770.56"/>
        <n v="1671760.05"/>
        <n v="1240489.05"/>
        <n v="742561.38"/>
        <n v="437701.32"/>
        <n v="279953.28000000003"/>
        <n v="10930.68"/>
        <n v="924988.4"/>
        <n v="180663.75"/>
        <n v="11611.38"/>
        <n v="207972.94"/>
        <n v="493663.68"/>
        <n v="248460"/>
        <n v="124434.36"/>
        <n v="411264"/>
        <n v="700126.77"/>
        <n v="845008.2"/>
        <n v="815576.88"/>
        <n v="436322.82"/>
        <n v="526967.5"/>
        <n v="298913.94"/>
        <n v="300965.68"/>
        <n v="8613"/>
        <n v="13279.68"/>
        <n v="224612.78"/>
        <n v="553428.21"/>
        <n v="1534402.75"/>
        <n v="50691.42"/>
        <n v="58678.559999999998"/>
        <n v="1312913.06"/>
        <n v="771577.14"/>
        <n v="380608.8"/>
        <n v="787800"/>
        <n v="169806.25"/>
        <n v="446420"/>
        <n v="614558.46"/>
        <n v="9396"/>
        <n v="1452623.45"/>
        <n v="32918.58"/>
        <n v="195994.26"/>
        <n v="525725.19999999995"/>
        <n v="137679.64000000001"/>
        <n v="10955.86"/>
        <n v="782371.25"/>
        <n v="17653.25"/>
        <n v="391476.8"/>
        <n v="61481.46"/>
        <n v="377709"/>
        <n v="39895"/>
        <n v="1026160"/>
        <n v="249106"/>
        <n v="79756.38"/>
        <n v="219376.75"/>
        <n v="342156.96"/>
        <n v="139213.20000000001"/>
        <n v="598166.4"/>
        <n v="187279.26"/>
        <n v="289861.77"/>
        <n v="301174.68"/>
        <n v="353654.26"/>
        <n v="24226.02"/>
        <n v="297405.43"/>
        <n v="614456.57999999996"/>
        <n v="132969.06"/>
        <n v="1232042.82"/>
        <n v="848936.16"/>
        <n v="35276.480000000003"/>
        <n v="532.61"/>
        <n v="222986.16"/>
        <n v="148754.34"/>
        <n v="73044.399999999994"/>
        <n v="385345.52"/>
        <n v="488184.29"/>
        <n v="4699.5"/>
        <n v="86790.36"/>
        <n v="83054.399999999994"/>
        <n v="191060.1"/>
        <n v="3670.43"/>
        <n v="15831.29"/>
        <n v="24711.48"/>
        <n v="374774.4"/>
        <n v="613761.1"/>
        <n v="151267.07999999999"/>
        <n v="98921.16"/>
        <n v="382670.57"/>
        <n v="570989.07999999996"/>
        <n v="4603.1000000000004"/>
        <n v="935891.25"/>
        <n v="381683.98"/>
        <n v="348691.20000000001"/>
        <n v="6940.8"/>
        <n v="359187.42"/>
        <n v="48185.82"/>
        <n v="459649.53"/>
        <n v="23618"/>
        <n v="1012610.3"/>
        <n v="218372.84"/>
        <n v="33653.339999999997"/>
        <n v="1007727.5"/>
        <n v="1626142.76"/>
        <n v="207221.14"/>
        <n v="344000.8"/>
        <n v="262560.53999999998"/>
        <n v="10605.84"/>
        <n v="625002.44999999995"/>
        <n v="10093.08"/>
        <n v="1631422.21"/>
        <n v="182718.72"/>
        <n v="927.85"/>
        <n v="250353.75"/>
        <n v="560904.62"/>
        <n v="5029.67"/>
        <n v="450712.5"/>
        <n v="819449.31"/>
        <n v="23092.62"/>
        <n v="66962.16"/>
        <n v="141372"/>
        <n v="423971.46"/>
        <n v="94275.72"/>
        <n v="386961.12"/>
        <n v="95950"/>
        <n v="155998.5"/>
        <n v="61776"/>
        <n v="120190.5"/>
        <n v="395694.72"/>
        <n v="141112.85999999999"/>
        <n v="606575.73"/>
        <n v="1575926.57"/>
        <n v="17570.52"/>
        <n v="108256.98"/>
        <n v="159807.62"/>
        <n v="296582"/>
        <n v="290132.25"/>
        <n v="524610.30000000005"/>
        <n v="12004.21"/>
        <n v="2154.4899999999998"/>
        <n v="409494.8"/>
        <n v="126240.4"/>
        <n v="19214.93"/>
        <n v="1174882.5"/>
        <n v="462519.2"/>
        <n v="453526.5"/>
        <n v="10398.24"/>
        <n v="131183.82"/>
        <n v="121368.3"/>
        <n v="95924.4"/>
        <n v="528208.71"/>
        <n v="160287.07"/>
        <n v="384659.33"/>
        <n v="434282.64"/>
        <n v="352675.44"/>
        <n v="629254.77"/>
        <n v="394815.02"/>
        <n v="204565.24"/>
        <n v="3489.2"/>
        <n v="1283682.21"/>
        <n v="535342.4"/>
        <n v="1697666.68"/>
        <n v="774953.48"/>
        <n v="136101.06"/>
        <n v="413348.32"/>
        <n v="152289.62"/>
        <n v="139158.18"/>
        <n v="158830.28"/>
        <n v="1144203.75"/>
        <n v="806485"/>
        <n v="505355.65"/>
        <n v="13589.99"/>
        <n v="443546.16"/>
        <n v="575831.02"/>
        <n v="1276901.28"/>
        <n v="120262.65"/>
        <n v="375746.8"/>
        <n v="14185.6"/>
        <n v="1121478.75"/>
        <n v="24757.86"/>
        <n v="249347"/>
        <n v="769027.01"/>
        <n v="19120.939999999999"/>
        <n v="583187.97"/>
        <n v="220955"/>
        <n v="340539.96"/>
        <n v="720446.4"/>
        <n v="354790.6"/>
        <n v="242525.8"/>
        <n v="633917.25"/>
        <n v="620125.99"/>
        <n v="210993.12"/>
        <n v="172877.76"/>
        <n v="927637.22"/>
        <n v="291106.74"/>
        <n v="91544.18"/>
        <n v="456724.62"/>
        <n v="423854.82"/>
        <n v="347909.43"/>
        <n v="313749.78000000003"/>
        <n v="322150.40000000002"/>
        <n v="13564.44"/>
        <n v="314704.7"/>
        <n v="1225261.8899999999"/>
        <n v="152074.26"/>
        <n v="308122.32"/>
        <n v="117403.02"/>
        <n v="16302"/>
        <n v="14057.53"/>
        <n v="460574.4"/>
        <n v="579000.96"/>
        <n v="735474.18"/>
        <n v="513463.68"/>
        <n v="261340.5"/>
        <n v="129696.12"/>
        <n v="1114332.83"/>
        <n v="301009.26"/>
        <n v="927093.62"/>
        <n v="229143.2"/>
        <n v="155331.54"/>
        <n v="548376.4"/>
        <n v="214951.81"/>
        <n v="5731.56"/>
        <n v="103848.64"/>
        <n v="671786.88"/>
        <n v="934029.64"/>
        <n v="168999.01"/>
        <n v="554995"/>
        <n v="173659.2"/>
        <n v="395288.75"/>
        <n v="97859.34"/>
        <n v="992722.7"/>
        <n v="376477.5"/>
        <n v="247743.16"/>
        <n v="352730.58"/>
        <n v="534795"/>
        <n v="158483.51999999999"/>
        <n v="91162.86"/>
        <n v="1064413.75"/>
        <n v="426289.42"/>
        <n v="324168.06"/>
        <n v="90264.18"/>
        <n v="422648.1"/>
        <n v="48516.160000000003"/>
        <n v="148065.29999999999"/>
        <n v="17491.78"/>
        <n v="594179.56000000006"/>
        <n v="115315.2"/>
        <n v="1425734"/>
        <n v="78287.44"/>
        <n v="795803.97"/>
        <n v="734253.12"/>
        <n v="545292"/>
        <n v="71253"/>
        <n v="106752.83"/>
        <n v="87834.240000000005"/>
        <n v="234281.84"/>
        <n v="171610.88"/>
        <n v="179857.37"/>
        <n v="23080.26"/>
        <n v="821424.34"/>
        <n v="391435.2"/>
        <n v="18723.29"/>
        <n v="112444.22"/>
        <n v="98600.67"/>
        <n v="879694.84"/>
        <n v="111361.32"/>
        <n v="112845.96"/>
        <n v="680108.75"/>
        <n v="264493.75"/>
        <n v="10722.24"/>
        <n v="242064.6"/>
        <n v="16159.05"/>
        <n v="126755"/>
        <n v="604264.31999999995"/>
        <n v="170690"/>
        <n v="20898.060000000001"/>
        <n v="539563.68000000005"/>
        <n v="33129.32"/>
        <n v="301560.36"/>
        <n v="4147.6099999999997"/>
        <n v="472659.84"/>
        <n v="271185.2"/>
        <n v="91751.94"/>
        <n v="333321.3"/>
        <n v="205062"/>
        <n v="95152.82"/>
        <n v="700522.23"/>
        <n v="636063.84"/>
        <n v="259148.65"/>
        <n v="661227.61"/>
        <n v="285879.93"/>
        <n v="11770.44"/>
        <n v="417761.25"/>
        <n v="8837.5"/>
        <n v="137275.56"/>
        <n v="626.5"/>
        <n v="101946.6"/>
        <n v="198299.78"/>
        <n v="437482.08"/>
        <n v="147157.01999999999"/>
        <n v="1568307.4"/>
        <n v="145735.01999999999"/>
        <n v="1785.24"/>
        <n v="475503.6"/>
        <n v="388375.76"/>
        <n v="547518.4"/>
        <n v="164092.88"/>
        <n v="119262"/>
        <n v="80618.02"/>
        <n v="665240.22"/>
        <n v="54927.78"/>
        <n v="1047566.75"/>
        <n v="13327.3"/>
        <n v="212134.39999999999"/>
        <n v="947001.25"/>
        <n v="902565.58"/>
        <n v="1060626.25"/>
        <n v="167501.04"/>
        <n v="41405.040000000001"/>
        <n v="357315.8"/>
        <n v="901930"/>
        <n v="406637.28"/>
        <n v="20592.900000000001"/>
        <n v="124997.4"/>
        <n v="446392.23"/>
        <n v="199048.89"/>
        <n v="1114282.5"/>
        <n v="152199.54"/>
        <n v="87559.64"/>
        <n v="802630.39"/>
        <n v="27018.6"/>
        <n v="728341.43"/>
        <n v="4162.07"/>
        <n v="434838.24"/>
        <n v="102207.47"/>
        <n v="88627.5"/>
        <n v="405033.2"/>
        <n v="162770.28"/>
        <n v="721442.36"/>
        <n v="71581.86"/>
        <n v="806939.37"/>
        <n v="428256.4"/>
        <n v="8492.84"/>
        <n v="61150.26"/>
        <n v="38727.440000000002"/>
        <n v="215541.06"/>
        <n v="856135.88"/>
        <n v="355295.64"/>
        <n v="225489.88"/>
        <n v="44440"/>
        <n v="674854.40000000002"/>
        <n v="252633.60000000001"/>
        <n v="437922.72"/>
        <n v="1400175.11"/>
        <n v="496842.38"/>
        <n v="1714010.46"/>
        <n v="165721.78"/>
        <n v="1220045.79"/>
        <n v="294627.71000000002"/>
        <n v="18596.84"/>
        <n v="358014.8"/>
        <n v="146088.79999999999"/>
        <n v="1937.64"/>
        <n v="23526.42"/>
        <n v="12240.8"/>
        <n v="570856"/>
        <n v="853729.16"/>
        <n v="9331.52"/>
        <n v="363405.26"/>
        <n v="290650.52"/>
        <n v="314690.40000000002"/>
        <n v="1362966.93"/>
        <n v="203934.18"/>
        <n v="302707.67"/>
        <n v="165680.64000000001"/>
        <n v="440331.75"/>
        <n v="93905.4"/>
        <n v="423160.39"/>
        <n v="1413215.36"/>
        <n v="363427.74"/>
        <n v="476259.84000000003"/>
        <n v="460319.72"/>
        <n v="455609.21"/>
        <n v="31335.66"/>
        <n v="35605.32"/>
        <n v="85288.63"/>
        <n v="305107.28999999998"/>
        <n v="469572.24"/>
        <n v="336786.19"/>
        <n v="275277.53000000003"/>
        <n v="359730.8"/>
        <n v="79953"/>
        <n v="796332.65"/>
        <n v="182041.89"/>
        <n v="108038.34"/>
        <n v="541727.85"/>
        <n v="779459.21"/>
        <n v="462045.2"/>
        <n v="189131.78"/>
        <n v="431415.36"/>
        <n v="346444.62"/>
        <n v="1046865"/>
        <n v="501301.44"/>
        <n v="4550.08"/>
        <n v="304152.24"/>
        <n v="1123152.21"/>
        <n v="169631.14"/>
        <n v="90742.26"/>
        <n v="946496.25"/>
        <n v="87476.76"/>
        <n v="178276.84"/>
        <n v="738397.65"/>
        <n v="415535.04"/>
        <n v="4166.25"/>
        <n v="304355.5"/>
        <n v="21031.38"/>
        <n v="59784.11"/>
        <n v="342732.77"/>
        <n v="25307.040000000001"/>
        <n v="502262.28"/>
        <n v="291510.26"/>
        <n v="679455.68"/>
        <n v="57832.38"/>
        <n v="199513.60000000001"/>
        <n v="1587954.71"/>
        <n v="8044.26"/>
        <n v="137416.5"/>
        <n v="238753.44"/>
        <n v="401667.06"/>
        <n v="1062.81"/>
        <n v="1981.02"/>
        <n v="444585.59"/>
        <n v="71346.960000000006"/>
        <n v="174301.93"/>
        <n v="455972.73"/>
        <n v="595236.21"/>
        <n v="248791.67999999999"/>
        <n v="40622.04"/>
        <n v="1170550.99"/>
        <n v="174016.5"/>
        <n v="860651.85"/>
        <n v="12654.91"/>
        <n v="327049.46999999997"/>
        <n v="76275.990000000005"/>
        <n v="85769.82"/>
        <n v="151487.70000000001"/>
        <n v="76968.899999999994"/>
        <n v="242960.18"/>
        <n v="406692"/>
        <n v="50248.43"/>
        <n v="141489.35999999999"/>
        <n v="204915.62"/>
        <n v="1726181.36"/>
        <n v="572901.65"/>
        <n v="1139890.94"/>
        <n v="604589.02"/>
        <n v="885938.12"/>
        <n v="20732.64"/>
        <n v="15503.53"/>
        <n v="202906.29"/>
        <n v="23042.45"/>
        <n v="432061.72"/>
        <n v="300678.42"/>
        <n v="509522.23"/>
        <n v="20750.099999999999"/>
        <n v="768030.32"/>
        <n v="679320"/>
        <n v="171188.64"/>
        <n v="822912.51"/>
        <n v="143946.72"/>
        <n v="278084.01"/>
        <n v="232030.54"/>
        <n v="739464.04"/>
        <n v="719120"/>
        <n v="422330.23"/>
        <n v="399544.48"/>
        <n v="22169.59"/>
        <n v="71120.28"/>
        <n v="215805.24"/>
        <n v="5714.11"/>
        <n v="802182.45"/>
        <n v="435499.2"/>
        <n v="20412.7"/>
        <n v="230050.8"/>
        <n v="65030.7"/>
        <n v="25159.56"/>
        <n v="429183.36"/>
        <n v="23875.87"/>
        <n v="454643.88"/>
        <n v="18979.919999999998"/>
        <n v="544342.07999999996"/>
        <n v="1245456.25"/>
        <n v="109066.92"/>
        <n v="9707.48"/>
        <n v="430652.15999999997"/>
        <n v="275625.58"/>
        <n v="132248.70000000001"/>
        <n v="231259.6"/>
        <n v="1513943.55"/>
        <n v="1516841.88"/>
        <n v="1631943.31"/>
        <n v="482574.24"/>
        <n v="366832.8"/>
        <n v="19882.5"/>
        <n v="3602.95"/>
        <n v="437048.99"/>
        <n v="552955.67000000004"/>
        <n v="206895.35999999999"/>
        <n v="136273.32"/>
        <n v="52141.25"/>
        <n v="950958.74"/>
        <n v="672366.61"/>
        <n v="106190.46"/>
        <n v="408942.24"/>
        <n v="68649.3"/>
        <n v="55083.6"/>
        <n v="65907.72"/>
        <n v="444097.56"/>
        <n v="52445.279999999999"/>
        <n v="270701.44"/>
        <n v="389131.6"/>
        <n v="207835.2"/>
        <n v="667716.48"/>
        <n v="534476.80000000005"/>
        <n v="1553221.56"/>
        <n v="31210.38"/>
        <n v="32212.62"/>
        <n v="127835.37"/>
        <n v="63610.92"/>
        <n v="62864.639999999999"/>
        <n v="264672"/>
        <n v="744622.5"/>
        <n v="155021.16"/>
        <n v="597415"/>
        <n v="193367.52"/>
        <n v="1329320.33"/>
        <n v="58282.98"/>
        <n v="791285.88"/>
        <n v="13624.2"/>
        <n v="276932.34000000003"/>
        <n v="62436.42"/>
        <n v="840596.34"/>
        <n v="275761.2"/>
        <n v="359733.36"/>
        <n v="27607.68"/>
        <n v="603270.28"/>
        <n v="1624319.73"/>
        <n v="312545.52"/>
      </sharedItems>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ount="12">
        <n v="10"/>
        <n v="11"/>
        <n v="4"/>
        <n v="8"/>
        <n v="3"/>
        <n v="5"/>
        <n v="1"/>
        <n v="12"/>
        <n v="2"/>
        <n v="6"/>
        <n v="7"/>
        <n v="9"/>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x v="0"/>
    <s v="Lauren Marshall"/>
    <s v="Offline"/>
    <s v="M"/>
    <x v="0"/>
    <n v="686800706"/>
    <d v="2014-10-31T00:00:00"/>
    <n v="8446"/>
    <n v="437.2"/>
    <n v="263.33"/>
    <n v="3692591.2"/>
    <n v="2224085.1800000002"/>
    <n v="1468506.02"/>
    <x v="0"/>
    <x v="0"/>
  </r>
  <r>
    <x v="1"/>
    <x v="1"/>
    <s v="Evan Vaughan"/>
    <s v="Online"/>
    <s v="M"/>
    <x v="1"/>
    <n v="185941302"/>
    <d v="2011-12-08T00:00:00"/>
    <n v="3018"/>
    <n v="154.06"/>
    <n v="90.93"/>
    <n v="464953.08"/>
    <n v="274426.74"/>
    <n v="190526.34"/>
    <x v="1"/>
    <x v="1"/>
  </r>
  <r>
    <x v="0"/>
    <x v="2"/>
    <s v="Sean Glover"/>
    <s v="Offline"/>
    <s v="C"/>
    <x v="2"/>
    <n v="246222341"/>
    <d v="2016-12-09T00:00:00"/>
    <n v="1517"/>
    <n v="255.28"/>
    <n v="159.41999999999999"/>
    <n v="387259.76"/>
    <n v="241840.14"/>
    <n v="145419.62"/>
    <x v="2"/>
    <x v="0"/>
  </r>
  <r>
    <x v="2"/>
    <x v="3"/>
    <s v="Amy Hemmings"/>
    <s v="Offline"/>
    <s v="C"/>
    <x v="3"/>
    <n v="161442649"/>
    <d v="2010-05-12T00:00:00"/>
    <n v="3322"/>
    <n v="205.7"/>
    <n v="117.11"/>
    <n v="683335.4"/>
    <n v="389039.42"/>
    <n v="294295.98"/>
    <x v="3"/>
    <x v="2"/>
  </r>
  <r>
    <x v="3"/>
    <x v="4"/>
    <s v="Jack MacLeod"/>
    <s v="Offline"/>
    <s v="H"/>
    <x v="4"/>
    <n v="645713555"/>
    <d v="2011-08-31T00:00:00"/>
    <n v="9845"/>
    <n v="9.33"/>
    <n v="6.92"/>
    <n v="91853.85"/>
    <n v="68127.399999999994"/>
    <n v="23726.45"/>
    <x v="1"/>
    <x v="3"/>
  </r>
  <r>
    <x v="4"/>
    <x v="3"/>
    <s v="Piers MacLeod"/>
    <s v="Online"/>
    <s v="H"/>
    <x v="5"/>
    <n v="683458888"/>
    <d v="2014-12-28T00:00:00"/>
    <n v="9528"/>
    <n v="205.7"/>
    <n v="117.11"/>
    <n v="1959909.6"/>
    <n v="1115824.08"/>
    <n v="844085.52"/>
    <x v="0"/>
    <x v="1"/>
  </r>
  <r>
    <x v="5"/>
    <x v="3"/>
    <s v="Diana Black"/>
    <s v="Online"/>
    <s v="H"/>
    <x v="6"/>
    <n v="679414975"/>
    <d v="2015-04-17T00:00:00"/>
    <n v="2844"/>
    <n v="205.7"/>
    <n v="117.11"/>
    <n v="585010.80000000005"/>
    <n v="333060.84000000003"/>
    <n v="251949.96"/>
    <x v="4"/>
    <x v="4"/>
  </r>
  <r>
    <x v="6"/>
    <x v="5"/>
    <s v="Liam Wilkins"/>
    <s v="Offline"/>
    <s v="M"/>
    <x v="7"/>
    <n v="208630645"/>
    <d v="2012-06-28T00:00:00"/>
    <n v="7299"/>
    <n v="109.28"/>
    <n v="35.840000000000003"/>
    <n v="797634.72"/>
    <n v="261596.16"/>
    <n v="536038.56000000006"/>
    <x v="5"/>
    <x v="5"/>
  </r>
  <r>
    <x v="7"/>
    <x v="1"/>
    <s v="Justin Scott"/>
    <s v="Online"/>
    <s v="H"/>
    <x v="8"/>
    <n v="266467225"/>
    <d v="2015-03-07T00:00:00"/>
    <n v="2428"/>
    <n v="154.06"/>
    <n v="90.93"/>
    <n v="374057.68"/>
    <n v="220778.04"/>
    <n v="153279.64000000001"/>
    <x v="4"/>
    <x v="6"/>
  </r>
  <r>
    <x v="8"/>
    <x v="1"/>
    <s v="Trevor Hemmings"/>
    <s v="Offline"/>
    <s v="H"/>
    <x v="9"/>
    <n v="118598544"/>
    <d v="2014-01-19T00:00:00"/>
    <n v="4800"/>
    <n v="154.06"/>
    <n v="90.93"/>
    <n v="739488"/>
    <n v="436464"/>
    <n v="303024"/>
    <x v="6"/>
    <x v="7"/>
  </r>
  <r>
    <x v="9"/>
    <x v="5"/>
    <s v="Sam King"/>
    <s v="Online"/>
    <s v="M"/>
    <x v="10"/>
    <n v="451010930"/>
    <d v="2016-01-19T00:00:00"/>
    <n v="3012"/>
    <n v="109.28"/>
    <n v="35.840000000000003"/>
    <n v="329151.35999999999"/>
    <n v="107950.08"/>
    <n v="221201.28"/>
    <x v="4"/>
    <x v="7"/>
  </r>
  <r>
    <x v="6"/>
    <x v="6"/>
    <s v="Karen Clark"/>
    <s v="Offline"/>
    <s v="M"/>
    <x v="11"/>
    <n v="220003211"/>
    <d v="2010-03-18T00:00:00"/>
    <n v="2694"/>
    <n v="152.58000000000001"/>
    <n v="97.44"/>
    <n v="411050.52"/>
    <n v="262503.36"/>
    <n v="148547.16"/>
    <x v="3"/>
    <x v="8"/>
  </r>
  <r>
    <x v="10"/>
    <x v="7"/>
    <s v="Molly Jackson"/>
    <s v="Online"/>
    <s v="C"/>
    <x v="12"/>
    <n v="702186715"/>
    <d v="2016-12-22T00:00:00"/>
    <n v="1508"/>
    <n v="668.27"/>
    <n v="502.54"/>
    <n v="1007751.16"/>
    <n v="757830.32"/>
    <n v="249920.84"/>
    <x v="2"/>
    <x v="1"/>
  </r>
  <r>
    <x v="11"/>
    <x v="0"/>
    <s v="Irene Hill"/>
    <s v="Online"/>
    <s v="C"/>
    <x v="13"/>
    <n v="544485270"/>
    <d v="2016-01-05T00:00:00"/>
    <n v="4146"/>
    <n v="437.2"/>
    <n v="263.33"/>
    <n v="1812631.2"/>
    <n v="1091766.18"/>
    <n v="720865.02"/>
    <x v="4"/>
    <x v="7"/>
  </r>
  <r>
    <x v="12"/>
    <x v="4"/>
    <s v="Katherine Scott"/>
    <s v="Offline"/>
    <s v="L"/>
    <x v="14"/>
    <n v="714135205"/>
    <d v="2011-02-06T00:00:00"/>
    <n v="7332"/>
    <n v="9.33"/>
    <n v="6.92"/>
    <n v="68407.56"/>
    <n v="50737.440000000002"/>
    <n v="17670.12"/>
    <x v="1"/>
    <x v="6"/>
  </r>
  <r>
    <x v="6"/>
    <x v="5"/>
    <s v="Robert Davies"/>
    <s v="Offline"/>
    <s v="H"/>
    <x v="15"/>
    <n v="448685348"/>
    <d v="2010-07-22T00:00:00"/>
    <n v="4820"/>
    <n v="109.28"/>
    <n v="35.840000000000003"/>
    <n v="526729.6"/>
    <n v="172748.79999999999"/>
    <n v="353980.8"/>
    <x v="3"/>
    <x v="9"/>
  </r>
  <r>
    <x v="13"/>
    <x v="8"/>
    <s v="Nicholas McLean"/>
    <s v="Online"/>
    <s v="H"/>
    <x v="16"/>
    <n v="405997025"/>
    <d v="2016-05-12T00:00:00"/>
    <n v="2397"/>
    <n v="651.21"/>
    <n v="524.96"/>
    <n v="1560950.37"/>
    <n v="1258329.1200000001"/>
    <n v="302621.25"/>
    <x v="2"/>
    <x v="2"/>
  </r>
  <r>
    <x v="14"/>
    <x v="9"/>
    <s v="Victor Reid"/>
    <s v="Online"/>
    <s v="M"/>
    <x v="17"/>
    <n v="414244067"/>
    <d v="2012-08-07T00:00:00"/>
    <n v="2880"/>
    <n v="47.45"/>
    <n v="31.79"/>
    <n v="136656"/>
    <n v="91555.199999999997"/>
    <n v="45100.800000000003"/>
    <x v="5"/>
    <x v="10"/>
  </r>
  <r>
    <x v="15"/>
    <x v="5"/>
    <s v="Jan Dyer"/>
    <s v="Online"/>
    <s v="C"/>
    <x v="18"/>
    <n v="821912801"/>
    <d v="2014-10-03T00:00:00"/>
    <n v="1117"/>
    <n v="109.28"/>
    <n v="35.840000000000003"/>
    <n v="122065.76"/>
    <n v="40033.279999999999"/>
    <n v="82032.479999999996"/>
    <x v="0"/>
    <x v="11"/>
  </r>
  <r>
    <x v="16"/>
    <x v="7"/>
    <s v="Jan Johnston"/>
    <s v="Offline"/>
    <s v="L"/>
    <x v="19"/>
    <n v="247802054"/>
    <d v="2012-09-08T00:00:00"/>
    <n v="8989"/>
    <n v="668.27"/>
    <n v="502.54"/>
    <n v="6007079.0300000003"/>
    <n v="4517332.0599999996"/>
    <n v="1489746.97"/>
    <x v="5"/>
    <x v="3"/>
  </r>
  <r>
    <x v="17"/>
    <x v="6"/>
    <s v="Gavin Gill"/>
    <s v="Online"/>
    <s v="C"/>
    <x v="20"/>
    <n v="531023156"/>
    <d v="2012-10-15T00:00:00"/>
    <n v="407"/>
    <n v="152.58000000000001"/>
    <n v="97.44"/>
    <n v="62100.06"/>
    <n v="39658.080000000002"/>
    <n v="22441.98"/>
    <x v="5"/>
    <x v="11"/>
  </r>
  <r>
    <x v="18"/>
    <x v="5"/>
    <s v="Rose Paige"/>
    <s v="Online"/>
    <s v="L"/>
    <x v="21"/>
    <n v="880999934"/>
    <d v="2010-09-16T00:00:00"/>
    <n v="6313"/>
    <n v="109.28"/>
    <n v="35.840000000000003"/>
    <n v="689884.64"/>
    <n v="226257.92000000001"/>
    <n v="463626.72"/>
    <x v="3"/>
    <x v="3"/>
  </r>
  <r>
    <x v="19"/>
    <x v="10"/>
    <s v="Christian Short"/>
    <s v="Online"/>
    <s v="H"/>
    <x v="22"/>
    <n v="127468717"/>
    <d v="2011-03-09T00:00:00"/>
    <n v="9681"/>
    <n v="81.73"/>
    <n v="56.67"/>
    <n v="791228.13"/>
    <n v="548622.27"/>
    <n v="242605.86"/>
    <x v="1"/>
    <x v="8"/>
  </r>
  <r>
    <x v="20"/>
    <x v="5"/>
    <s v="Hannah Lambert"/>
    <s v="Online"/>
    <s v="L"/>
    <x v="23"/>
    <n v="770478332"/>
    <d v="2016-01-24T00:00:00"/>
    <n v="515"/>
    <n v="109.28"/>
    <n v="35.840000000000003"/>
    <n v="56279.199999999997"/>
    <n v="18457.599999999999"/>
    <n v="37821.599999999999"/>
    <x v="4"/>
    <x v="7"/>
  </r>
  <r>
    <x v="21"/>
    <x v="3"/>
    <s v="Connor Terry"/>
    <s v="Online"/>
    <s v="H"/>
    <x v="24"/>
    <n v="430390107"/>
    <d v="2012-11-13T00:00:00"/>
    <n v="852"/>
    <n v="205.7"/>
    <n v="117.11"/>
    <n v="175256.4"/>
    <n v="99777.72"/>
    <n v="75478.679999999993"/>
    <x v="5"/>
    <x v="0"/>
  </r>
  <r>
    <x v="21"/>
    <x v="9"/>
    <s v="Penelope Tucker"/>
    <s v="Online"/>
    <s v="M"/>
    <x v="25"/>
    <n v="397877871"/>
    <d v="2017-03-20T00:00:00"/>
    <n v="9759"/>
    <n v="47.45"/>
    <n v="31.79"/>
    <n v="463064.55"/>
    <n v="310238.61"/>
    <n v="152825.94"/>
    <x v="7"/>
    <x v="6"/>
  </r>
  <r>
    <x v="16"/>
    <x v="9"/>
    <s v="Peter Pullman"/>
    <s v="Offline"/>
    <s v="M"/>
    <x v="26"/>
    <n v="683927953"/>
    <d v="2014-11-04T00:00:00"/>
    <n v="8334"/>
    <n v="47.45"/>
    <n v="31.79"/>
    <n v="395448.3"/>
    <n v="264937.86"/>
    <n v="130510.44"/>
    <x v="0"/>
    <x v="0"/>
  </r>
  <r>
    <x v="14"/>
    <x v="4"/>
    <s v="Jessica Poole"/>
    <s v="Offline"/>
    <s v="M"/>
    <x v="27"/>
    <n v="469839179"/>
    <d v="2012-02-22T00:00:00"/>
    <n v="4709"/>
    <n v="9.33"/>
    <n v="6.92"/>
    <n v="43934.97"/>
    <n v="32586.28"/>
    <n v="11348.69"/>
    <x v="5"/>
    <x v="6"/>
  </r>
  <r>
    <x v="3"/>
    <x v="11"/>
    <s v="Amelia Black"/>
    <s v="Offline"/>
    <s v="H"/>
    <x v="28"/>
    <n v="357222878"/>
    <d v="2016-03-09T00:00:00"/>
    <n v="9043"/>
    <n v="421.89"/>
    <n v="364.69"/>
    <n v="3815151.27"/>
    <n v="3297891.67"/>
    <n v="517259.6"/>
    <x v="2"/>
    <x v="6"/>
  </r>
  <r>
    <x v="22"/>
    <x v="10"/>
    <s v="Claire Clark"/>
    <s v="Online"/>
    <s v="C"/>
    <x v="29"/>
    <n v="118002879"/>
    <d v="2016-01-07T00:00:00"/>
    <n v="8529"/>
    <n v="81.73"/>
    <n v="56.67"/>
    <n v="697075.17"/>
    <n v="483338.43"/>
    <n v="213736.74"/>
    <x v="2"/>
    <x v="6"/>
  </r>
  <r>
    <x v="23"/>
    <x v="9"/>
    <s v="Amy Alsop"/>
    <s v="Offline"/>
    <s v="C"/>
    <x v="30"/>
    <n v="944415509"/>
    <d v="2017-06-23T00:00:00"/>
    <n v="2391"/>
    <n v="47.45"/>
    <n v="31.79"/>
    <n v="113452.95"/>
    <n v="76009.89"/>
    <n v="37443.06"/>
    <x v="7"/>
    <x v="9"/>
  </r>
  <r>
    <x v="24"/>
    <x v="8"/>
    <s v="Steven Blake"/>
    <s v="Online"/>
    <s v="H"/>
    <x v="31"/>
    <n v="499009597"/>
    <d v="2015-07-09T00:00:00"/>
    <n v="6884"/>
    <n v="651.21"/>
    <n v="524.96"/>
    <n v="4482929.6399999997"/>
    <n v="3613824.64"/>
    <n v="869105"/>
    <x v="4"/>
    <x v="9"/>
  </r>
  <r>
    <x v="25"/>
    <x v="4"/>
    <s v="Angela Welch"/>
    <s v="Online"/>
    <s v="L"/>
    <x v="32"/>
    <n v="564646470"/>
    <d v="2014-03-16T00:00:00"/>
    <n v="293"/>
    <n v="9.33"/>
    <n v="6.92"/>
    <n v="2733.69"/>
    <n v="2027.56"/>
    <n v="706.13"/>
    <x v="0"/>
    <x v="6"/>
  </r>
  <r>
    <x v="10"/>
    <x v="2"/>
    <s v="Thomas Hill"/>
    <s v="Offline"/>
    <s v="M"/>
    <x v="33"/>
    <n v="294499957"/>
    <d v="2014-04-08T00:00:00"/>
    <n v="7937"/>
    <n v="255.28"/>
    <n v="159.41999999999999"/>
    <n v="2026157.36"/>
    <n v="1265316.54"/>
    <n v="760840.82"/>
    <x v="0"/>
    <x v="2"/>
  </r>
  <r>
    <x v="7"/>
    <x v="9"/>
    <s v="Carolyn Arnold"/>
    <s v="Offline"/>
    <s v="L"/>
    <x v="34"/>
    <n v="262056386"/>
    <d v="2010-10-24T00:00:00"/>
    <n v="7163"/>
    <n v="47.45"/>
    <n v="31.79"/>
    <n v="339884.35"/>
    <n v="227711.77"/>
    <n v="112172.58"/>
    <x v="3"/>
    <x v="11"/>
  </r>
  <r>
    <x v="26"/>
    <x v="8"/>
    <s v="Joanne Wallace"/>
    <s v="Online"/>
    <s v="M"/>
    <x v="35"/>
    <n v="211114585"/>
    <d v="2010-05-14T00:00:00"/>
    <n v="2352"/>
    <n v="651.21"/>
    <n v="524.96"/>
    <n v="1531645.92"/>
    <n v="1234705.9199999999"/>
    <n v="296940"/>
    <x v="3"/>
    <x v="5"/>
  </r>
  <r>
    <x v="27"/>
    <x v="8"/>
    <s v="Tim Miller"/>
    <s v="Offline"/>
    <s v="H"/>
    <x v="36"/>
    <n v="405785882"/>
    <d v="2013-10-22T00:00:00"/>
    <n v="9915"/>
    <n v="651.21"/>
    <n v="524.96"/>
    <n v="6456747.1500000004"/>
    <n v="5204978.4000000004"/>
    <n v="1251768.75"/>
    <x v="6"/>
    <x v="0"/>
  </r>
  <r>
    <x v="28"/>
    <x v="1"/>
    <s v="Brandon Duncan"/>
    <s v="Offline"/>
    <s v="M"/>
    <x v="37"/>
    <n v="280494105"/>
    <d v="2011-04-14T00:00:00"/>
    <n v="3294"/>
    <n v="154.06"/>
    <n v="90.93"/>
    <n v="507473.64"/>
    <n v="299523.42"/>
    <n v="207950.22"/>
    <x v="1"/>
    <x v="4"/>
  </r>
  <r>
    <x v="29"/>
    <x v="2"/>
    <s v="Richard White"/>
    <s v="Online"/>
    <s v="L"/>
    <x v="38"/>
    <n v="689975583"/>
    <d v="2016-08-12T00:00:00"/>
    <n v="7963"/>
    <n v="255.28"/>
    <n v="159.41999999999999"/>
    <n v="2032794.64"/>
    <n v="1269461.46"/>
    <n v="763333.18"/>
    <x v="2"/>
    <x v="3"/>
  </r>
  <r>
    <x v="30"/>
    <x v="8"/>
    <s v="Theresa Hunter"/>
    <s v="Online"/>
    <s v="L"/>
    <x v="39"/>
    <n v="759279143"/>
    <d v="2011-02-18T00:00:00"/>
    <n v="6426"/>
    <n v="651.21"/>
    <n v="524.96"/>
    <n v="4184675.46"/>
    <n v="3373392.96"/>
    <n v="811282.5"/>
    <x v="1"/>
    <x v="6"/>
  </r>
  <r>
    <x v="31"/>
    <x v="8"/>
    <s v="Joanne Mathis"/>
    <s v="Offline"/>
    <s v="C"/>
    <x v="40"/>
    <n v="133766114"/>
    <d v="2014-06-12T00:00:00"/>
    <n v="3221"/>
    <n v="651.21"/>
    <n v="524.96"/>
    <n v="2097547.41"/>
    <n v="1690896.16"/>
    <n v="406651.25"/>
    <x v="0"/>
    <x v="5"/>
  </r>
  <r>
    <x v="20"/>
    <x v="9"/>
    <s v="Alan Carr"/>
    <s v="Online"/>
    <s v="M"/>
    <x v="41"/>
    <n v="329110324"/>
    <d v="2013-09-02T00:00:00"/>
    <n v="9913"/>
    <n v="47.45"/>
    <n v="31.79"/>
    <n v="470371.85"/>
    <n v="315134.27"/>
    <n v="155237.57999999999"/>
    <x v="6"/>
    <x v="3"/>
  </r>
  <r>
    <x v="32"/>
    <x v="11"/>
    <s v="Michael Newman"/>
    <s v="Online"/>
    <s v="L"/>
    <x v="42"/>
    <n v="681298100"/>
    <d v="2011-11-20T00:00:00"/>
    <n v="103"/>
    <n v="421.89"/>
    <n v="364.69"/>
    <n v="43454.67"/>
    <n v="37563.07"/>
    <n v="5891.6"/>
    <x v="1"/>
    <x v="0"/>
  </r>
  <r>
    <x v="33"/>
    <x v="6"/>
    <s v="Benjamin Pullman"/>
    <s v="Offline"/>
    <s v="L"/>
    <x v="43"/>
    <n v="596628272"/>
    <d v="2016-12-30T00:00:00"/>
    <n v="4419"/>
    <n v="152.58000000000001"/>
    <n v="97.44"/>
    <n v="674251.02"/>
    <n v="430587.36"/>
    <n v="243663.66"/>
    <x v="2"/>
    <x v="1"/>
  </r>
  <r>
    <x v="26"/>
    <x v="8"/>
    <s v="Carl Vaughan"/>
    <s v="Offline"/>
    <s v="L"/>
    <x v="44"/>
    <n v="901712167"/>
    <d v="2015-04-17T00:00:00"/>
    <n v="5523"/>
    <n v="651.21"/>
    <n v="524.96"/>
    <n v="3596632.83"/>
    <n v="2899354.08"/>
    <n v="697278.75"/>
    <x v="4"/>
    <x v="2"/>
  </r>
  <r>
    <x v="34"/>
    <x v="9"/>
    <s v="John Harris"/>
    <s v="Online"/>
    <s v="M"/>
    <x v="45"/>
    <n v="693473613"/>
    <d v="2013-04-21T00:00:00"/>
    <n v="3107"/>
    <n v="47.45"/>
    <n v="31.79"/>
    <n v="147427.15"/>
    <n v="98771.53"/>
    <n v="48655.62"/>
    <x v="6"/>
    <x v="4"/>
  </r>
  <r>
    <x v="4"/>
    <x v="11"/>
    <s v="Kimberly MacDonald"/>
    <s v="Online"/>
    <s v="C"/>
    <x v="46"/>
    <n v="489148938"/>
    <d v="2010-09-01T00:00:00"/>
    <n v="8896"/>
    <n v="421.89"/>
    <n v="364.69"/>
    <n v="3753133.44"/>
    <n v="3244282.24"/>
    <n v="508851.20000000001"/>
    <x v="3"/>
    <x v="3"/>
  </r>
  <r>
    <x v="10"/>
    <x v="7"/>
    <s v="Emma Duncan"/>
    <s v="Online"/>
    <s v="L"/>
    <x v="47"/>
    <n v="876286971"/>
    <d v="2012-02-15T00:00:00"/>
    <n v="1643"/>
    <n v="668.27"/>
    <n v="502.54"/>
    <n v="1097967.6100000001"/>
    <n v="825673.22"/>
    <n v="272294.39"/>
    <x v="5"/>
    <x v="6"/>
  </r>
  <r>
    <x v="35"/>
    <x v="10"/>
    <s v="Jack Lee"/>
    <s v="Offline"/>
    <s v="H"/>
    <x v="48"/>
    <n v="262749040"/>
    <d v="2015-08-30T00:00:00"/>
    <n v="2135"/>
    <n v="81.73"/>
    <n v="56.67"/>
    <n v="174493.55"/>
    <n v="120990.45"/>
    <n v="53503.1"/>
    <x v="4"/>
    <x v="3"/>
  </r>
  <r>
    <x v="36"/>
    <x v="11"/>
    <s v="Theresa Campbell"/>
    <s v="Online"/>
    <s v="H"/>
    <x v="49"/>
    <n v="726708972"/>
    <d v="2017-01-26T00:00:00"/>
    <n v="8189"/>
    <n v="421.89"/>
    <n v="364.69"/>
    <n v="3454857.21"/>
    <n v="2986446.41"/>
    <n v="468410.8"/>
    <x v="2"/>
    <x v="7"/>
  </r>
  <r>
    <x v="37"/>
    <x v="1"/>
    <s v="Ella Abraham"/>
    <s v="Online"/>
    <s v="L"/>
    <x v="7"/>
    <n v="366653096"/>
    <d v="2012-05-31T00:00:00"/>
    <n v="9654"/>
    <n v="154.06"/>
    <n v="90.93"/>
    <n v="1487295.24"/>
    <n v="877838.22"/>
    <n v="609457.02"/>
    <x v="5"/>
    <x v="5"/>
  </r>
  <r>
    <x v="38"/>
    <x v="1"/>
    <s v="Alexandra Allan"/>
    <s v="Online"/>
    <s v="M"/>
    <x v="50"/>
    <n v="951380240"/>
    <d v="2010-12-20T00:00:00"/>
    <n v="3410"/>
    <n v="154.06"/>
    <n v="90.93"/>
    <n v="525344.6"/>
    <n v="310071.3"/>
    <n v="215273.3"/>
    <x v="3"/>
    <x v="1"/>
  </r>
  <r>
    <x v="39"/>
    <x v="0"/>
    <s v="Jane Arnold"/>
    <s v="Online"/>
    <s v="M"/>
    <x v="51"/>
    <n v="270001733"/>
    <d v="2015-01-01T00:00:00"/>
    <n v="8368"/>
    <n v="437.2"/>
    <n v="263.33"/>
    <n v="3658489.6"/>
    <n v="2203545.44"/>
    <n v="1454944.16"/>
    <x v="0"/>
    <x v="1"/>
  </r>
  <r>
    <x v="40"/>
    <x v="9"/>
    <s v="Gavin Oliver"/>
    <s v="Online"/>
    <s v="C"/>
    <x v="52"/>
    <n v="681941401"/>
    <d v="2016-07-28T00:00:00"/>
    <n v="470"/>
    <n v="47.45"/>
    <n v="31.79"/>
    <n v="22301.5"/>
    <n v="14941.3"/>
    <n v="7360.2"/>
    <x v="2"/>
    <x v="9"/>
  </r>
  <r>
    <x v="41"/>
    <x v="4"/>
    <s v="Dan Brown"/>
    <s v="Online"/>
    <s v="L"/>
    <x v="53"/>
    <n v="566935575"/>
    <d v="2016-06-07T00:00:00"/>
    <n v="7690"/>
    <n v="9.33"/>
    <n v="6.92"/>
    <n v="71747.7"/>
    <n v="53214.8"/>
    <n v="18532.900000000001"/>
    <x v="2"/>
    <x v="5"/>
  </r>
  <r>
    <x v="42"/>
    <x v="6"/>
    <s v="Bella Jones"/>
    <s v="Offline"/>
    <s v="M"/>
    <x v="54"/>
    <n v="175033080"/>
    <d v="2012-11-05T00:00:00"/>
    <n v="5033"/>
    <n v="152.58000000000001"/>
    <n v="97.44"/>
    <n v="767935.14"/>
    <n v="490415.52"/>
    <n v="277519.62"/>
    <x v="5"/>
    <x v="0"/>
  </r>
  <r>
    <x v="43"/>
    <x v="8"/>
    <s v="Bella Coleman"/>
    <s v="Offline"/>
    <s v="L"/>
    <x v="55"/>
    <n v="276595246"/>
    <d v="2012-03-15T00:00:00"/>
    <n v="9535"/>
    <n v="651.21"/>
    <n v="524.96"/>
    <n v="6209287.3499999996"/>
    <n v="5005493.5999999996"/>
    <n v="1203793.75"/>
    <x v="5"/>
    <x v="4"/>
  </r>
  <r>
    <x v="44"/>
    <x v="8"/>
    <s v="Bernadette Nash"/>
    <s v="Online"/>
    <s v="M"/>
    <x v="56"/>
    <n v="812295901"/>
    <d v="2011-02-13T00:00:00"/>
    <n v="5263"/>
    <n v="651.21"/>
    <n v="524.96"/>
    <n v="3427318.23"/>
    <n v="2762864.48"/>
    <n v="664453.75"/>
    <x v="1"/>
    <x v="6"/>
  </r>
  <r>
    <x v="45"/>
    <x v="1"/>
    <s v="Richard Bell"/>
    <s v="Offline"/>
    <s v="C"/>
    <x v="57"/>
    <n v="443121373"/>
    <d v="2014-06-19T00:00:00"/>
    <n v="8316"/>
    <n v="154.06"/>
    <n v="90.93"/>
    <n v="1281162.96"/>
    <n v="756173.88"/>
    <n v="524989.07999999996"/>
    <x v="0"/>
    <x v="9"/>
  </r>
  <r>
    <x v="8"/>
    <x v="10"/>
    <s v="Pippa Kelly"/>
    <s v="Offline"/>
    <s v="H"/>
    <x v="58"/>
    <n v="600370490"/>
    <d v="2017-01-25T00:00:00"/>
    <n v="1824"/>
    <n v="81.73"/>
    <n v="56.67"/>
    <n v="149075.51999999999"/>
    <n v="103366.08"/>
    <n v="45709.440000000002"/>
    <x v="2"/>
    <x v="7"/>
  </r>
  <r>
    <x v="46"/>
    <x v="8"/>
    <s v="Jane Clarkson"/>
    <s v="Online"/>
    <s v="L"/>
    <x v="59"/>
    <n v="535654580"/>
    <d v="2014-07-29T00:00:00"/>
    <n v="949"/>
    <n v="651.21"/>
    <n v="524.96"/>
    <n v="617998.29"/>
    <n v="498187.04"/>
    <n v="119811.25"/>
    <x v="0"/>
    <x v="9"/>
  </r>
  <r>
    <x v="47"/>
    <x v="0"/>
    <s v="Gabrielle Lyman"/>
    <s v="Offline"/>
    <s v="H"/>
    <x v="60"/>
    <n v="470897471"/>
    <d v="2015-04-22T00:00:00"/>
    <n v="7881"/>
    <n v="437.2"/>
    <n v="263.33"/>
    <n v="3445573.2"/>
    <n v="2075303.73"/>
    <n v="1370269.47"/>
    <x v="4"/>
    <x v="4"/>
  </r>
  <r>
    <x v="30"/>
    <x v="9"/>
    <s v="Dylan Lyman"/>
    <s v="Offline"/>
    <s v="L"/>
    <x v="61"/>
    <n v="248335492"/>
    <d v="2013-04-04T00:00:00"/>
    <n v="6846"/>
    <n v="47.45"/>
    <n v="31.79"/>
    <n v="324842.7"/>
    <n v="217634.34"/>
    <n v="107208.36"/>
    <x v="6"/>
    <x v="2"/>
  </r>
  <r>
    <x v="48"/>
    <x v="5"/>
    <s v="Owen Howard"/>
    <s v="Offline"/>
    <s v="C"/>
    <x v="62"/>
    <n v="680517470"/>
    <d v="2015-03-25T00:00:00"/>
    <n v="9097"/>
    <n v="109.28"/>
    <n v="35.840000000000003"/>
    <n v="994120.16"/>
    <n v="326036.47999999998"/>
    <n v="668083.68000000005"/>
    <x v="4"/>
    <x v="4"/>
  </r>
  <r>
    <x v="49"/>
    <x v="10"/>
    <s v="Michael Butler"/>
    <s v="Online"/>
    <s v="M"/>
    <x v="63"/>
    <n v="400304734"/>
    <d v="2013-07-29T00:00:00"/>
    <n v="7921"/>
    <n v="81.73"/>
    <n v="56.67"/>
    <n v="647383.32999999996"/>
    <n v="448883.07"/>
    <n v="198500.26"/>
    <x v="6"/>
    <x v="9"/>
  </r>
  <r>
    <x v="50"/>
    <x v="8"/>
    <s v="Richard Ross"/>
    <s v="Offline"/>
    <s v="C"/>
    <x v="64"/>
    <n v="810871112"/>
    <d v="2013-01-08T00:00:00"/>
    <n v="3636"/>
    <n v="651.21"/>
    <n v="524.96"/>
    <n v="2367799.56"/>
    <n v="1908754.56"/>
    <n v="459045"/>
    <x v="6"/>
    <x v="6"/>
  </r>
  <r>
    <x v="51"/>
    <x v="3"/>
    <s v="Austin Parsons"/>
    <s v="Online"/>
    <s v="L"/>
    <x v="65"/>
    <n v="235702931"/>
    <d v="2012-04-03T00:00:00"/>
    <n v="8590"/>
    <n v="205.7"/>
    <n v="117.11"/>
    <n v="1766963"/>
    <n v="1005974.9"/>
    <n v="760988.1"/>
    <x v="5"/>
    <x v="4"/>
  </r>
  <r>
    <x v="33"/>
    <x v="8"/>
    <s v="Wanda Walsh"/>
    <s v="Offline"/>
    <s v="C"/>
    <x v="66"/>
    <n v="668599021"/>
    <d v="2014-05-12T00:00:00"/>
    <n v="2163"/>
    <n v="651.21"/>
    <n v="524.96"/>
    <n v="1408567.23"/>
    <n v="1135488.48"/>
    <n v="273078.75"/>
    <x v="0"/>
    <x v="2"/>
  </r>
  <r>
    <x v="52"/>
    <x v="2"/>
    <s v="Harry Kelly"/>
    <s v="Online"/>
    <s v="M"/>
    <x v="67"/>
    <n v="123670709"/>
    <d v="2016-02-01T00:00:00"/>
    <n v="5766"/>
    <n v="255.28"/>
    <n v="159.41999999999999"/>
    <n v="1471944.48"/>
    <n v="919215.72"/>
    <n v="552728.76"/>
    <x v="2"/>
    <x v="6"/>
  </r>
  <r>
    <x v="53"/>
    <x v="8"/>
    <s v="Christopher Rampling"/>
    <s v="Online"/>
    <s v="L"/>
    <x v="68"/>
    <n v="285341823"/>
    <d v="2011-06-08T00:00:00"/>
    <n v="7841"/>
    <n v="651.21"/>
    <n v="524.96"/>
    <n v="5106137.6100000003"/>
    <n v="4116211.36"/>
    <n v="989926.25"/>
    <x v="1"/>
    <x v="5"/>
  </r>
  <r>
    <x v="54"/>
    <x v="4"/>
    <s v="Tim Blake"/>
    <s v="Online"/>
    <s v="H"/>
    <x v="69"/>
    <n v="658348691"/>
    <d v="2010-08-22T00:00:00"/>
    <n v="8862"/>
    <n v="9.33"/>
    <n v="6.92"/>
    <n v="82682.460000000006"/>
    <n v="61325.04"/>
    <n v="21357.42"/>
    <x v="3"/>
    <x v="10"/>
  </r>
  <r>
    <x v="55"/>
    <x v="2"/>
    <s v="Jennifer Lambert"/>
    <s v="Offline"/>
    <s v="L"/>
    <x v="70"/>
    <n v="817740142"/>
    <d v="2013-08-19T00:00:00"/>
    <n v="6335"/>
    <n v="255.28"/>
    <n v="159.41999999999999"/>
    <n v="1617198.8"/>
    <n v="1009925.7"/>
    <n v="607273.1"/>
    <x v="6"/>
    <x v="3"/>
  </r>
  <r>
    <x v="15"/>
    <x v="9"/>
    <s v="Elizabeth Jackson"/>
    <s v="Offline"/>
    <s v="H"/>
    <x v="71"/>
    <n v="858877503"/>
    <d v="2013-11-06T00:00:00"/>
    <n v="9794"/>
    <n v="47.45"/>
    <n v="31.79"/>
    <n v="464725.3"/>
    <n v="311351.26"/>
    <n v="153374.04"/>
    <x v="6"/>
    <x v="0"/>
  </r>
  <r>
    <x v="29"/>
    <x v="1"/>
    <s v="Melanie Clarkson"/>
    <s v="Offline"/>
    <s v="M"/>
    <x v="72"/>
    <n v="947434604"/>
    <d v="2017-02-19T00:00:00"/>
    <n v="5808"/>
    <n v="154.06"/>
    <n v="90.93"/>
    <n v="894780.48"/>
    <n v="528121.43999999994"/>
    <n v="366659.04"/>
    <x v="7"/>
    <x v="8"/>
  </r>
  <r>
    <x v="56"/>
    <x v="11"/>
    <s v="Max Cornish"/>
    <s v="Offline"/>
    <s v="H"/>
    <x v="73"/>
    <n v="869397771"/>
    <d v="2015-04-17T00:00:00"/>
    <n v="2975"/>
    <n v="421.89"/>
    <n v="364.69"/>
    <n v="1255122.75"/>
    <n v="1084952.75"/>
    <n v="170170"/>
    <x v="4"/>
    <x v="4"/>
  </r>
  <r>
    <x v="57"/>
    <x v="10"/>
    <s v="Alexander Gibson"/>
    <s v="Offline"/>
    <s v="L"/>
    <x v="74"/>
    <n v="481065833"/>
    <d v="2012-05-08T00:00:00"/>
    <n v="6925"/>
    <n v="81.73"/>
    <n v="56.67"/>
    <n v="565980.25"/>
    <n v="392439.75"/>
    <n v="173540.5"/>
    <x v="5"/>
    <x v="5"/>
  </r>
  <r>
    <x v="58"/>
    <x v="11"/>
    <s v="Julia Ferguson"/>
    <s v="Online"/>
    <s v="C"/>
    <x v="75"/>
    <n v="159050118"/>
    <d v="2013-10-01T00:00:00"/>
    <n v="5319"/>
    <n v="421.89"/>
    <n v="364.69"/>
    <n v="2244032.91"/>
    <n v="1939786.11"/>
    <n v="304246.8"/>
    <x v="6"/>
    <x v="11"/>
  </r>
  <r>
    <x v="59"/>
    <x v="8"/>
    <s v="Claire Mackay"/>
    <s v="Online"/>
    <s v="M"/>
    <x v="76"/>
    <n v="350274455"/>
    <d v="2014-06-14T00:00:00"/>
    <n v="2850"/>
    <n v="651.21"/>
    <n v="524.96"/>
    <n v="1855948.5"/>
    <n v="1496136"/>
    <n v="359812.5"/>
    <x v="0"/>
    <x v="5"/>
  </r>
  <r>
    <x v="60"/>
    <x v="3"/>
    <s v="Stephanie Lyman"/>
    <s v="Online"/>
    <s v="L"/>
    <x v="77"/>
    <n v="221975171"/>
    <d v="2010-05-17T00:00:00"/>
    <n v="6241"/>
    <n v="205.7"/>
    <n v="117.11"/>
    <n v="1283773.7"/>
    <n v="730883.51"/>
    <n v="552890.18999999994"/>
    <x v="3"/>
    <x v="2"/>
  </r>
  <r>
    <x v="61"/>
    <x v="8"/>
    <s v="Austin McGrath"/>
    <s v="Online"/>
    <s v="C"/>
    <x v="78"/>
    <n v="811701095"/>
    <d v="2017-07-19T00:00:00"/>
    <n v="9247"/>
    <n v="651.21"/>
    <n v="524.96"/>
    <n v="6021738.8700000001"/>
    <n v="4854305.12"/>
    <n v="1167433.75"/>
    <x v="7"/>
    <x v="9"/>
  </r>
  <r>
    <x v="62"/>
    <x v="3"/>
    <s v="Alexander Clarkson"/>
    <s v="Online"/>
    <s v="L"/>
    <x v="79"/>
    <n v="977313554"/>
    <d v="2015-03-29T00:00:00"/>
    <n v="7653"/>
    <n v="205.7"/>
    <n v="117.11"/>
    <n v="1574222.1"/>
    <n v="896242.83"/>
    <n v="677979.27"/>
    <x v="4"/>
    <x v="8"/>
  </r>
  <r>
    <x v="5"/>
    <x v="6"/>
    <s v="Stephanie Ellison"/>
    <s v="Offline"/>
    <s v="L"/>
    <x v="80"/>
    <n v="546986377"/>
    <d v="2010-02-10T00:00:00"/>
    <n v="4279"/>
    <n v="152.58000000000001"/>
    <n v="97.44"/>
    <n v="652889.81999999995"/>
    <n v="416945.76"/>
    <n v="235944.06"/>
    <x v="3"/>
    <x v="6"/>
  </r>
  <r>
    <x v="63"/>
    <x v="4"/>
    <s v="Charles Smith"/>
    <s v="Offline"/>
    <s v="L"/>
    <x v="81"/>
    <n v="769205892"/>
    <d v="2010-03-17T00:00:00"/>
    <n v="3972"/>
    <n v="9.33"/>
    <n v="6.92"/>
    <n v="37058.76"/>
    <n v="27486.240000000002"/>
    <n v="9572.52"/>
    <x v="3"/>
    <x v="4"/>
  </r>
  <r>
    <x v="64"/>
    <x v="5"/>
    <s v="Lauren Hill"/>
    <s v="Offline"/>
    <s v="M"/>
    <x v="82"/>
    <n v="262770926"/>
    <d v="2013-02-08T00:00:00"/>
    <n v="8611"/>
    <n v="109.28"/>
    <n v="35.840000000000003"/>
    <n v="941010.08"/>
    <n v="308618.23999999999"/>
    <n v="632391.84"/>
    <x v="6"/>
    <x v="6"/>
  </r>
  <r>
    <x v="65"/>
    <x v="6"/>
    <s v="Julian Springer"/>
    <s v="Online"/>
    <s v="M"/>
    <x v="83"/>
    <n v="866792809"/>
    <d v="2017-03-18T00:00:00"/>
    <n v="2109"/>
    <n v="152.58000000000001"/>
    <n v="97.44"/>
    <n v="321791.21999999997"/>
    <n v="205500.96"/>
    <n v="116290.26"/>
    <x v="7"/>
    <x v="4"/>
  </r>
  <r>
    <x v="66"/>
    <x v="9"/>
    <s v="Oliver Lawrence"/>
    <s v="Offline"/>
    <s v="C"/>
    <x v="84"/>
    <n v="890695369"/>
    <d v="2011-02-23T00:00:00"/>
    <n v="5408"/>
    <n v="47.45"/>
    <n v="31.79"/>
    <n v="256609.6"/>
    <n v="171920.32"/>
    <n v="84689.279999999999"/>
    <x v="1"/>
    <x v="6"/>
  </r>
  <r>
    <x v="0"/>
    <x v="3"/>
    <s v="Lily Anderson"/>
    <s v="Offline"/>
    <s v="M"/>
    <x v="85"/>
    <n v="964214932"/>
    <d v="2014-03-31T00:00:00"/>
    <n v="1480"/>
    <n v="205.7"/>
    <n v="117.11"/>
    <n v="304436"/>
    <n v="173322.8"/>
    <n v="131113.20000000001"/>
    <x v="0"/>
    <x v="4"/>
  </r>
  <r>
    <x v="67"/>
    <x v="6"/>
    <s v="Gordon North"/>
    <s v="Online"/>
    <s v="C"/>
    <x v="86"/>
    <n v="887400329"/>
    <d v="2013-08-17T00:00:00"/>
    <n v="332"/>
    <n v="152.58000000000001"/>
    <n v="97.44"/>
    <n v="50656.56"/>
    <n v="32350.080000000002"/>
    <n v="18306.48"/>
    <x v="6"/>
    <x v="9"/>
  </r>
  <r>
    <x v="6"/>
    <x v="9"/>
    <s v="Donna Campbell"/>
    <s v="Offline"/>
    <s v="M"/>
    <x v="87"/>
    <n v="980612885"/>
    <d v="2011-09-04T00:00:00"/>
    <n v="3999"/>
    <n v="47.45"/>
    <n v="31.79"/>
    <n v="189752.55"/>
    <n v="127128.21"/>
    <n v="62624.34"/>
    <x v="1"/>
    <x v="11"/>
  </r>
  <r>
    <x v="6"/>
    <x v="5"/>
    <s v="Ian Short"/>
    <s v="Offline"/>
    <s v="M"/>
    <x v="88"/>
    <n v="734526431"/>
    <d v="2016-08-02T00:00:00"/>
    <n v="1549"/>
    <n v="109.28"/>
    <n v="35.840000000000003"/>
    <n v="169274.72"/>
    <n v="55516.160000000003"/>
    <n v="113758.56"/>
    <x v="2"/>
    <x v="10"/>
  </r>
  <r>
    <x v="68"/>
    <x v="2"/>
    <s v="Warren Jones"/>
    <s v="Online"/>
    <s v="L"/>
    <x v="89"/>
    <n v="160127294"/>
    <d v="2014-03-23T00:00:00"/>
    <n v="4079"/>
    <n v="255.28"/>
    <n v="159.41999999999999"/>
    <n v="1041287.12"/>
    <n v="650274.18000000005"/>
    <n v="391012.94"/>
    <x v="0"/>
    <x v="8"/>
  </r>
  <r>
    <x v="69"/>
    <x v="5"/>
    <s v="Robert Welch"/>
    <s v="Offline"/>
    <s v="L"/>
    <x v="90"/>
    <n v="238714301"/>
    <d v="2010-09-13T00:00:00"/>
    <n v="9721"/>
    <n v="109.28"/>
    <n v="35.840000000000003"/>
    <n v="1062310.8799999999"/>
    <n v="348400.64000000001"/>
    <n v="713910.24"/>
    <x v="3"/>
    <x v="3"/>
  </r>
  <r>
    <x v="70"/>
    <x v="7"/>
    <s v="Elizabeth Smith"/>
    <s v="Online"/>
    <s v="M"/>
    <x v="91"/>
    <n v="671898782"/>
    <d v="2013-02-06T00:00:00"/>
    <n v="8635"/>
    <n v="668.27"/>
    <n v="502.54"/>
    <n v="5770511.4500000002"/>
    <n v="4339432.9000000004"/>
    <n v="1431078.55"/>
    <x v="6"/>
    <x v="6"/>
  </r>
  <r>
    <x v="71"/>
    <x v="10"/>
    <s v="Neil Mackay"/>
    <s v="Offline"/>
    <s v="H"/>
    <x v="92"/>
    <n v="331604564"/>
    <d v="2010-11-17T00:00:00"/>
    <n v="8014"/>
    <n v="81.73"/>
    <n v="56.67"/>
    <n v="654984.22"/>
    <n v="454153.38"/>
    <n v="200830.84"/>
    <x v="3"/>
    <x v="11"/>
  </r>
  <r>
    <x v="72"/>
    <x v="3"/>
    <s v="Andrea Dowd"/>
    <s v="Online"/>
    <s v="M"/>
    <x v="93"/>
    <n v="410067975"/>
    <d v="2016-11-20T00:00:00"/>
    <n v="7081"/>
    <n v="205.7"/>
    <n v="117.11"/>
    <n v="1456561.7"/>
    <n v="829255.91"/>
    <n v="627305.79"/>
    <x v="2"/>
    <x v="0"/>
  </r>
  <r>
    <x v="73"/>
    <x v="6"/>
    <s v="Jonathan Brown"/>
    <s v="Offline"/>
    <s v="L"/>
    <x v="94"/>
    <n v="369837844"/>
    <d v="2011-03-23T00:00:00"/>
    <n v="2091"/>
    <n v="152.58000000000001"/>
    <n v="97.44"/>
    <n v="319044.78000000003"/>
    <n v="203747.04"/>
    <n v="115297.74"/>
    <x v="1"/>
    <x v="4"/>
  </r>
  <r>
    <x v="11"/>
    <x v="4"/>
    <s v="Adrian Burgess"/>
    <s v="Online"/>
    <s v="L"/>
    <x v="95"/>
    <n v="193775498"/>
    <d v="2013-01-31T00:00:00"/>
    <n v="1331"/>
    <n v="9.33"/>
    <n v="6.92"/>
    <n v="12418.23"/>
    <n v="9210.52"/>
    <n v="3207.71"/>
    <x v="5"/>
    <x v="7"/>
  </r>
  <r>
    <x v="52"/>
    <x v="5"/>
    <s v="Julian Parr"/>
    <s v="Online"/>
    <s v="M"/>
    <x v="96"/>
    <n v="835054767"/>
    <d v="2015-10-09T00:00:00"/>
    <n v="117"/>
    <n v="109.28"/>
    <n v="35.840000000000003"/>
    <n v="12785.76"/>
    <n v="4193.28"/>
    <n v="8592.48"/>
    <x v="4"/>
    <x v="11"/>
  </r>
  <r>
    <x v="74"/>
    <x v="7"/>
    <s v="Joe McGrath"/>
    <s v="Offline"/>
    <s v="C"/>
    <x v="97"/>
    <n v="167161977"/>
    <d v="2013-12-24T00:00:00"/>
    <n v="5798"/>
    <n v="668.27"/>
    <n v="502.54"/>
    <n v="3874629.46"/>
    <n v="2913726.92"/>
    <n v="960902.54"/>
    <x v="6"/>
    <x v="1"/>
  </r>
  <r>
    <x v="75"/>
    <x v="1"/>
    <s v="Edward Blake"/>
    <s v="Offline"/>
    <s v="C"/>
    <x v="98"/>
    <n v="633895957"/>
    <d v="2014-08-22T00:00:00"/>
    <n v="2755"/>
    <n v="154.06"/>
    <n v="90.93"/>
    <n v="424435.3"/>
    <n v="250512.15"/>
    <n v="173923.15"/>
    <x v="0"/>
    <x v="3"/>
  </r>
  <r>
    <x v="61"/>
    <x v="5"/>
    <s v="Victor North"/>
    <s v="Offline"/>
    <s v="C"/>
    <x v="99"/>
    <n v="699368035"/>
    <d v="2010-12-07T00:00:00"/>
    <n v="7398"/>
    <n v="109.28"/>
    <n v="35.840000000000003"/>
    <n v="808453.44"/>
    <n v="265144.32000000001"/>
    <n v="543309.12"/>
    <x v="3"/>
    <x v="0"/>
  </r>
  <r>
    <x v="76"/>
    <x v="1"/>
    <s v="Bella Blake"/>
    <s v="Offline"/>
    <s v="L"/>
    <x v="100"/>
    <n v="698002040"/>
    <d v="2015-07-29T00:00:00"/>
    <n v="3170"/>
    <n v="154.06"/>
    <n v="90.93"/>
    <n v="488370.2"/>
    <n v="288248.09999999998"/>
    <n v="200122.1"/>
    <x v="4"/>
    <x v="9"/>
  </r>
  <r>
    <x v="77"/>
    <x v="6"/>
    <s v="Boris Gibson"/>
    <s v="Offline"/>
    <s v="H"/>
    <x v="101"/>
    <n v="584534299"/>
    <d v="2012-05-18T00:00:00"/>
    <n v="5544"/>
    <n v="152.58000000000001"/>
    <n v="97.44"/>
    <n v="845903.52"/>
    <n v="540207.35999999999"/>
    <n v="305696.15999999997"/>
    <x v="5"/>
    <x v="4"/>
  </r>
  <r>
    <x v="78"/>
    <x v="1"/>
    <s v="Megan Hunter"/>
    <s v="Online"/>
    <s v="L"/>
    <x v="102"/>
    <n v="384013640"/>
    <d v="2012-07-19T00:00:00"/>
    <n v="7025"/>
    <n v="154.06"/>
    <n v="90.93"/>
    <n v="1082271.5"/>
    <n v="638783.25"/>
    <n v="443488.25"/>
    <x v="5"/>
    <x v="9"/>
  </r>
  <r>
    <x v="56"/>
    <x v="10"/>
    <s v="Max Lyman"/>
    <s v="Online"/>
    <s v="M"/>
    <x v="103"/>
    <n v="641801393"/>
    <d v="2013-05-24T00:00:00"/>
    <n v="2149"/>
    <n v="81.73"/>
    <n v="56.67"/>
    <n v="175637.77"/>
    <n v="121783.83"/>
    <n v="53853.94"/>
    <x v="6"/>
    <x v="5"/>
  </r>
  <r>
    <x v="35"/>
    <x v="10"/>
    <s v="Jan Tucker"/>
    <s v="Online"/>
    <s v="M"/>
    <x v="104"/>
    <n v="173571383"/>
    <d v="2017-01-11T00:00:00"/>
    <n v="2484"/>
    <n v="81.73"/>
    <n v="56.67"/>
    <n v="203017.32"/>
    <n v="140768.28"/>
    <n v="62249.04"/>
    <x v="2"/>
    <x v="7"/>
  </r>
  <r>
    <x v="79"/>
    <x v="6"/>
    <s v="Phil King"/>
    <s v="Offline"/>
    <s v="H"/>
    <x v="105"/>
    <n v="115309941"/>
    <d v="2011-04-06T00:00:00"/>
    <n v="1629"/>
    <n v="152.58000000000001"/>
    <n v="97.44"/>
    <n v="248552.82"/>
    <n v="158729.76"/>
    <n v="89823.06"/>
    <x v="1"/>
    <x v="4"/>
  </r>
  <r>
    <x v="80"/>
    <x v="0"/>
    <s v="Christian Lee"/>
    <s v="Offline"/>
    <s v="L"/>
    <x v="106"/>
    <n v="773315894"/>
    <d v="2011-11-04T00:00:00"/>
    <n v="213"/>
    <n v="437.2"/>
    <n v="263.33"/>
    <n v="93123.6"/>
    <n v="56089.29"/>
    <n v="37034.31"/>
    <x v="1"/>
    <x v="11"/>
  </r>
  <r>
    <x v="64"/>
    <x v="9"/>
    <s v="Una Watson"/>
    <s v="Online"/>
    <s v="M"/>
    <x v="107"/>
    <n v="274200570"/>
    <d v="2012-06-26T00:00:00"/>
    <n v="897"/>
    <n v="47.45"/>
    <n v="31.79"/>
    <n v="42562.65"/>
    <n v="28515.63"/>
    <n v="14047.02"/>
    <x v="5"/>
    <x v="5"/>
  </r>
  <r>
    <x v="81"/>
    <x v="5"/>
    <s v="Michelle Slater"/>
    <s v="Offline"/>
    <s v="M"/>
    <x v="108"/>
    <n v="414887797"/>
    <d v="2011-11-17T00:00:00"/>
    <n v="3374"/>
    <n v="109.28"/>
    <n v="35.840000000000003"/>
    <n v="368710.72"/>
    <n v="120924.16"/>
    <n v="247786.56"/>
    <x v="1"/>
    <x v="1"/>
  </r>
  <r>
    <x v="70"/>
    <x v="9"/>
    <s v="Wendy Nolan"/>
    <s v="Offline"/>
    <s v="L"/>
    <x v="109"/>
    <n v="812613904"/>
    <d v="2010-01-29T00:00:00"/>
    <n v="9367"/>
    <n v="47.45"/>
    <n v="31.79"/>
    <n v="444464.15"/>
    <n v="297776.93"/>
    <n v="146687.22"/>
    <x v="3"/>
    <x v="6"/>
  </r>
  <r>
    <x v="82"/>
    <x v="2"/>
    <s v="Jacob Lee"/>
    <s v="Online"/>
    <s v="H"/>
    <x v="110"/>
    <n v="254927718"/>
    <d v="2011-09-07T00:00:00"/>
    <n v="7632"/>
    <n v="255.28"/>
    <n v="159.41999999999999"/>
    <n v="1948296.96"/>
    <n v="1216693.44"/>
    <n v="731603.52"/>
    <x v="1"/>
    <x v="3"/>
  </r>
  <r>
    <x v="83"/>
    <x v="9"/>
    <s v="Edward Powell"/>
    <s v="Offline"/>
    <s v="M"/>
    <x v="111"/>
    <n v="749690568"/>
    <d v="2014-10-26T00:00:00"/>
    <n v="8954"/>
    <n v="47.45"/>
    <n v="31.79"/>
    <n v="424867.3"/>
    <n v="284647.65999999997"/>
    <n v="140219.64000000001"/>
    <x v="0"/>
    <x v="11"/>
  </r>
  <r>
    <x v="5"/>
    <x v="3"/>
    <s v="Jonathan Marshall"/>
    <s v="Offline"/>
    <s v="C"/>
    <x v="112"/>
    <n v="775076282"/>
    <d v="2014-09-19T00:00:00"/>
    <n v="1150"/>
    <n v="205.7"/>
    <n v="117.11"/>
    <n v="236555"/>
    <n v="134676.5"/>
    <n v="101878.5"/>
    <x v="0"/>
    <x v="11"/>
  </r>
  <r>
    <x v="27"/>
    <x v="8"/>
    <s v="Angela Butler"/>
    <s v="Online"/>
    <s v="H"/>
    <x v="113"/>
    <n v="229571187"/>
    <d v="2015-09-18T00:00:00"/>
    <n v="4071"/>
    <n v="651.21"/>
    <n v="524.96"/>
    <n v="2651075.91"/>
    <n v="2137112.16"/>
    <n v="513963.75"/>
    <x v="4"/>
    <x v="11"/>
  </r>
  <r>
    <x v="84"/>
    <x v="2"/>
    <s v="Tracey Davies"/>
    <s v="Online"/>
    <s v="C"/>
    <x v="114"/>
    <n v="881974112"/>
    <d v="2011-07-11T00:00:00"/>
    <n v="4594"/>
    <n v="255.28"/>
    <n v="159.41999999999999"/>
    <n v="1172756.32"/>
    <n v="732375.48"/>
    <n v="440380.84"/>
    <x v="1"/>
    <x v="9"/>
  </r>
  <r>
    <x v="85"/>
    <x v="6"/>
    <s v="Una Henderson"/>
    <s v="Online"/>
    <s v="L"/>
    <x v="115"/>
    <n v="521396386"/>
    <d v="2012-02-14T00:00:00"/>
    <n v="1632"/>
    <n v="152.58000000000001"/>
    <n v="97.44"/>
    <n v="249010.56"/>
    <n v="159022.07999999999"/>
    <n v="89988.479999999996"/>
    <x v="5"/>
    <x v="6"/>
  </r>
  <r>
    <x v="86"/>
    <x v="7"/>
    <s v="Yvonne Black"/>
    <s v="Online"/>
    <s v="C"/>
    <x v="116"/>
    <n v="607261836"/>
    <d v="2017-02-22T00:00:00"/>
    <n v="1127"/>
    <n v="668.27"/>
    <n v="502.54"/>
    <n v="753140.29"/>
    <n v="566362.57999999996"/>
    <n v="186777.71"/>
    <x v="7"/>
    <x v="6"/>
  </r>
  <r>
    <x v="87"/>
    <x v="1"/>
    <s v="Nicola Kerr"/>
    <s v="Online"/>
    <s v="M"/>
    <x v="117"/>
    <n v="419306790"/>
    <d v="2012-03-12T00:00:00"/>
    <n v="1052"/>
    <n v="154.06"/>
    <n v="90.93"/>
    <n v="162071.12"/>
    <n v="95658.36"/>
    <n v="66412.759999999995"/>
    <x v="5"/>
    <x v="4"/>
  </r>
  <r>
    <x v="65"/>
    <x v="11"/>
    <s v="Hannah Henderson"/>
    <s v="Offline"/>
    <s v="H"/>
    <x v="118"/>
    <n v="207580077"/>
    <d v="2010-07-18T00:00:00"/>
    <n v="6413"/>
    <n v="421.89"/>
    <n v="364.69"/>
    <n v="2705580.57"/>
    <n v="2338756.9700000002"/>
    <n v="366823.6"/>
    <x v="3"/>
    <x v="10"/>
  </r>
  <r>
    <x v="29"/>
    <x v="6"/>
    <s v="Evan Stewart"/>
    <s v="Online"/>
    <s v="M"/>
    <x v="119"/>
    <n v="742443025"/>
    <d v="2011-04-15T00:00:00"/>
    <n v="4245"/>
    <n v="152.58000000000001"/>
    <n v="97.44"/>
    <n v="647702.1"/>
    <n v="413632.8"/>
    <n v="234069.3"/>
    <x v="1"/>
    <x v="2"/>
  </r>
  <r>
    <x v="74"/>
    <x v="6"/>
    <s v="Anthony Welch"/>
    <s v="Offline"/>
    <s v="M"/>
    <x v="120"/>
    <n v="164569461"/>
    <d v="2010-10-05T00:00:00"/>
    <n v="8615"/>
    <n v="152.58000000000001"/>
    <n v="97.44"/>
    <n v="1314476.7"/>
    <n v="839445.6"/>
    <n v="475031.1"/>
    <x v="3"/>
    <x v="0"/>
  </r>
  <r>
    <x v="88"/>
    <x v="2"/>
    <s v="Elizabeth Clark"/>
    <s v="Online"/>
    <s v="L"/>
    <x v="121"/>
    <n v="734945714"/>
    <d v="2014-02-12T00:00:00"/>
    <n v="5624"/>
    <n v="255.28"/>
    <n v="159.41999999999999"/>
    <n v="1435694.72"/>
    <n v="896578.08"/>
    <n v="539116.64"/>
    <x v="6"/>
    <x v="7"/>
  </r>
  <r>
    <x v="59"/>
    <x v="5"/>
    <s v="Karen Avery"/>
    <s v="Offline"/>
    <s v="C"/>
    <x v="122"/>
    <n v="284870612"/>
    <d v="2015-10-07T00:00:00"/>
    <n v="8399"/>
    <n v="109.28"/>
    <n v="35.840000000000003"/>
    <n v="917842.72"/>
    <n v="301020.15999999997"/>
    <n v="616822.56000000006"/>
    <x v="4"/>
    <x v="11"/>
  </r>
  <r>
    <x v="89"/>
    <x v="4"/>
    <s v="Sally Pullman"/>
    <s v="Offline"/>
    <s v="M"/>
    <x v="123"/>
    <n v="765955483"/>
    <d v="2011-10-07T00:00:00"/>
    <n v="2104"/>
    <n v="9.33"/>
    <n v="6.92"/>
    <n v="19630.32"/>
    <n v="14559.68"/>
    <n v="5070.6400000000003"/>
    <x v="1"/>
    <x v="11"/>
  </r>
  <r>
    <x v="42"/>
    <x v="6"/>
    <s v="Eric Clarkson"/>
    <s v="Offline"/>
    <s v="H"/>
    <x v="124"/>
    <n v="600124156"/>
    <d v="2010-04-21T00:00:00"/>
    <n v="8929"/>
    <n v="152.58000000000001"/>
    <n v="97.44"/>
    <n v="1362386.82"/>
    <n v="870041.76"/>
    <n v="492345.06"/>
    <x v="3"/>
    <x v="4"/>
  </r>
  <r>
    <x v="90"/>
    <x v="7"/>
    <s v="Sebastian Abraham"/>
    <s v="Offline"/>
    <s v="L"/>
    <x v="125"/>
    <n v="529612958"/>
    <d v="2012-12-11T00:00:00"/>
    <n v="3098"/>
    <n v="668.27"/>
    <n v="502.54"/>
    <n v="2070300.46"/>
    <n v="1556868.92"/>
    <n v="513431.54"/>
    <x v="5"/>
    <x v="1"/>
  </r>
  <r>
    <x v="66"/>
    <x v="5"/>
    <s v="Joshua Lyman"/>
    <s v="Offline"/>
    <s v="H"/>
    <x v="126"/>
    <n v="466970717"/>
    <d v="2011-03-18T00:00:00"/>
    <n v="5867"/>
    <n v="109.28"/>
    <n v="35.840000000000003"/>
    <n v="641145.76"/>
    <n v="210273.28"/>
    <n v="430872.48"/>
    <x v="1"/>
    <x v="8"/>
  </r>
  <r>
    <x v="91"/>
    <x v="0"/>
    <s v="Sebastian Anderson"/>
    <s v="Online"/>
    <s v="C"/>
    <x v="127"/>
    <n v="845058763"/>
    <d v="2012-09-22T00:00:00"/>
    <n v="522"/>
    <n v="437.2"/>
    <n v="263.33"/>
    <n v="228218.4"/>
    <n v="137458.26"/>
    <n v="90760.14"/>
    <x v="5"/>
    <x v="3"/>
  </r>
  <r>
    <x v="50"/>
    <x v="6"/>
    <s v="Oliver MacDonald"/>
    <s v="Offline"/>
    <s v="L"/>
    <x v="128"/>
    <n v="367050921"/>
    <d v="2014-08-31T00:00:00"/>
    <n v="7379"/>
    <n v="152.58000000000001"/>
    <n v="97.44"/>
    <n v="1125887.82"/>
    <n v="719009.76"/>
    <n v="406878.06"/>
    <x v="0"/>
    <x v="3"/>
  </r>
  <r>
    <x v="46"/>
    <x v="8"/>
    <s v="Gabrielle Ball"/>
    <s v="Online"/>
    <s v="L"/>
    <x v="129"/>
    <n v="956433522"/>
    <d v="2015-09-12T00:00:00"/>
    <n v="8788"/>
    <n v="651.21"/>
    <n v="524.96"/>
    <n v="5722833.4800000004"/>
    <n v="4613348.4800000004"/>
    <n v="1109485"/>
    <x v="4"/>
    <x v="3"/>
  </r>
  <r>
    <x v="92"/>
    <x v="9"/>
    <s v="Fiona Ball"/>
    <s v="Online"/>
    <s v="C"/>
    <x v="105"/>
    <n v="107005393"/>
    <d v="2011-05-04T00:00:00"/>
    <n v="4129"/>
    <n v="47.45"/>
    <n v="31.79"/>
    <n v="195921.05"/>
    <n v="131260.91"/>
    <n v="64660.14"/>
    <x v="1"/>
    <x v="4"/>
  </r>
  <r>
    <x v="80"/>
    <x v="9"/>
    <s v="Stewart Sharp"/>
    <s v="Offline"/>
    <s v="C"/>
    <x v="130"/>
    <n v="332877862"/>
    <d v="2013-05-07T00:00:00"/>
    <n v="4811"/>
    <n v="47.45"/>
    <n v="31.79"/>
    <n v="228281.95"/>
    <n v="152941.69"/>
    <n v="75340.259999999995"/>
    <x v="6"/>
    <x v="2"/>
  </r>
  <r>
    <x v="93"/>
    <x v="2"/>
    <s v="Adam Davidson"/>
    <s v="Online"/>
    <s v="L"/>
    <x v="131"/>
    <n v="618474757"/>
    <d v="2015-12-31T00:00:00"/>
    <n v="9279"/>
    <n v="255.28"/>
    <n v="159.41999999999999"/>
    <n v="2368743.12"/>
    <n v="1479258.18"/>
    <n v="889484.94"/>
    <x v="4"/>
    <x v="1"/>
  </r>
  <r>
    <x v="87"/>
    <x v="7"/>
    <s v="Robert Howard"/>
    <s v="Online"/>
    <s v="M"/>
    <x v="132"/>
    <n v="468532407"/>
    <d v="2014-02-11T00:00:00"/>
    <n v="8006"/>
    <n v="668.27"/>
    <n v="502.54"/>
    <n v="5350169.62"/>
    <n v="4023335.24"/>
    <n v="1326834.3799999999"/>
    <x v="0"/>
    <x v="6"/>
  </r>
  <r>
    <x v="94"/>
    <x v="8"/>
    <s v="Sonia Johnston"/>
    <s v="Offline"/>
    <s v="M"/>
    <x v="133"/>
    <n v="358099639"/>
    <d v="2015-04-29T00:00:00"/>
    <n v="8496"/>
    <n v="651.21"/>
    <n v="524.96"/>
    <n v="5532680.1600000001"/>
    <n v="4460060.16"/>
    <n v="1072620"/>
    <x v="4"/>
    <x v="2"/>
  </r>
  <r>
    <x v="95"/>
    <x v="7"/>
    <s v="Faith Thomson"/>
    <s v="Online"/>
    <s v="H"/>
    <x v="134"/>
    <n v="382537782"/>
    <d v="2013-01-27T00:00:00"/>
    <n v="285"/>
    <n v="668.27"/>
    <n v="502.54"/>
    <n v="190456.95"/>
    <n v="143223.9"/>
    <n v="47233.05"/>
    <x v="6"/>
    <x v="6"/>
  </r>
  <r>
    <x v="43"/>
    <x v="10"/>
    <s v="Una Scott"/>
    <s v="Offline"/>
    <s v="H"/>
    <x v="135"/>
    <n v="707520663"/>
    <d v="2013-03-15T00:00:00"/>
    <n v="9942"/>
    <n v="81.73"/>
    <n v="56.67"/>
    <n v="812559.66"/>
    <n v="563413.14"/>
    <n v="249146.52"/>
    <x v="6"/>
    <x v="8"/>
  </r>
  <r>
    <x v="96"/>
    <x v="11"/>
    <s v="William Randall"/>
    <s v="Online"/>
    <s v="M"/>
    <x v="136"/>
    <n v="219034612"/>
    <d v="2014-12-10T00:00:00"/>
    <n v="6064"/>
    <n v="421.89"/>
    <n v="364.69"/>
    <n v="2558340.96"/>
    <n v="2211480.16"/>
    <n v="346860.79999999999"/>
    <x v="0"/>
    <x v="1"/>
  </r>
  <r>
    <x v="20"/>
    <x v="11"/>
    <s v="Isaac Bower"/>
    <s v="Offline"/>
    <s v="M"/>
    <x v="137"/>
    <n v="573378455"/>
    <d v="2015-01-17T00:00:00"/>
    <n v="4281"/>
    <n v="421.89"/>
    <n v="364.69"/>
    <n v="1806111.09"/>
    <n v="1561237.89"/>
    <n v="244873.2"/>
    <x v="4"/>
    <x v="6"/>
  </r>
  <r>
    <x v="97"/>
    <x v="10"/>
    <s v="Lisa North"/>
    <s v="Online"/>
    <s v="H"/>
    <x v="138"/>
    <n v="347163522"/>
    <d v="2011-03-22T00:00:00"/>
    <n v="2256"/>
    <n v="81.73"/>
    <n v="56.67"/>
    <n v="184382.88"/>
    <n v="127847.52"/>
    <n v="56535.360000000001"/>
    <x v="1"/>
    <x v="8"/>
  </r>
  <r>
    <x v="98"/>
    <x v="6"/>
    <s v="Warren Harris"/>
    <s v="Offline"/>
    <s v="M"/>
    <x v="139"/>
    <n v="887313640"/>
    <d v="2013-04-21T00:00:00"/>
    <n v="4679"/>
    <n v="152.58000000000001"/>
    <n v="97.44"/>
    <n v="713921.82"/>
    <n v="455921.76"/>
    <n v="258000.06"/>
    <x v="6"/>
    <x v="2"/>
  </r>
  <r>
    <x v="99"/>
    <x v="0"/>
    <s v="Faith Ross"/>
    <s v="Online"/>
    <s v="H"/>
    <x v="140"/>
    <n v="461065137"/>
    <d v="2017-08-19T00:00:00"/>
    <n v="8275"/>
    <n v="437.2"/>
    <n v="263.33"/>
    <n v="3617830"/>
    <n v="2179055.75"/>
    <n v="1438774.25"/>
    <x v="7"/>
    <x v="10"/>
  </r>
  <r>
    <x v="71"/>
    <x v="4"/>
    <s v="Olivia Churchill"/>
    <s v="Offline"/>
    <s v="H"/>
    <x v="141"/>
    <n v="105966842"/>
    <d v="2017-05-19T00:00:00"/>
    <n v="6798"/>
    <n v="9.33"/>
    <n v="6.92"/>
    <n v="63425.34"/>
    <n v="47042.16"/>
    <n v="16383.18"/>
    <x v="7"/>
    <x v="2"/>
  </r>
  <r>
    <x v="18"/>
    <x v="2"/>
    <s v="Stewart Forsyth"/>
    <s v="Online"/>
    <s v="M"/>
    <x v="142"/>
    <n v="479880082"/>
    <d v="2014-05-23T00:00:00"/>
    <n v="6035"/>
    <n v="255.28"/>
    <n v="159.41999999999999"/>
    <n v="1540614.8"/>
    <n v="962099.7"/>
    <n v="578515.1"/>
    <x v="0"/>
    <x v="5"/>
  </r>
  <r>
    <x v="100"/>
    <x v="2"/>
    <s v="Heather MacDonald"/>
    <s v="Online"/>
    <s v="H"/>
    <x v="143"/>
    <n v="510978686"/>
    <d v="2015-09-30T00:00:00"/>
    <n v="8803"/>
    <n v="255.28"/>
    <n v="159.41999999999999"/>
    <n v="2247229.84"/>
    <n v="1403374.26"/>
    <n v="843855.58"/>
    <x v="4"/>
    <x v="3"/>
  </r>
  <r>
    <x v="99"/>
    <x v="6"/>
    <s v="Virginia Churchill"/>
    <s v="Offline"/>
    <s v="C"/>
    <x v="144"/>
    <n v="547748982"/>
    <d v="2013-10-14T00:00:00"/>
    <n v="9951"/>
    <n v="152.58000000000001"/>
    <n v="97.44"/>
    <n v="1518323.58"/>
    <n v="969625.44"/>
    <n v="548698.14"/>
    <x v="6"/>
    <x v="11"/>
  </r>
  <r>
    <x v="90"/>
    <x v="3"/>
    <s v="Simon Ferguson"/>
    <s v="Offline"/>
    <s v="M"/>
    <x v="145"/>
    <n v="108989799"/>
    <d v="2013-12-09T00:00:00"/>
    <n v="1358"/>
    <n v="205.7"/>
    <n v="117.11"/>
    <n v="279340.59999999998"/>
    <n v="159035.38"/>
    <n v="120305.22"/>
    <x v="6"/>
    <x v="0"/>
  </r>
  <r>
    <x v="78"/>
    <x v="3"/>
    <s v="Peter Buckland"/>
    <s v="Offline"/>
    <s v="M"/>
    <x v="146"/>
    <n v="133812463"/>
    <d v="2014-08-09T00:00:00"/>
    <n v="6936"/>
    <n v="205.7"/>
    <n v="117.11"/>
    <n v="1426735.2"/>
    <n v="812274.96"/>
    <n v="614460.24"/>
    <x v="0"/>
    <x v="10"/>
  </r>
  <r>
    <x v="96"/>
    <x v="4"/>
    <s v="Deirdre Kelly"/>
    <s v="Offline"/>
    <s v="L"/>
    <x v="147"/>
    <n v="731640803"/>
    <d v="2011-12-30T00:00:00"/>
    <n v="7627"/>
    <n v="9.33"/>
    <n v="6.92"/>
    <n v="71159.91"/>
    <n v="52778.84"/>
    <n v="18381.07"/>
    <x v="1"/>
    <x v="1"/>
  </r>
  <r>
    <x v="77"/>
    <x v="6"/>
    <s v="Angela Cornish"/>
    <s v="Offline"/>
    <s v="C"/>
    <x v="148"/>
    <n v="732211148"/>
    <d v="2010-04-14T00:00:00"/>
    <n v="6405"/>
    <n v="152.58000000000001"/>
    <n v="97.44"/>
    <n v="977274.9"/>
    <n v="624103.19999999995"/>
    <n v="353171.7"/>
    <x v="3"/>
    <x v="4"/>
  </r>
  <r>
    <x v="101"/>
    <x v="3"/>
    <s v="Lauren Randall"/>
    <s v="Online"/>
    <s v="M"/>
    <x v="149"/>
    <n v="835572326"/>
    <d v="2011-08-08T00:00:00"/>
    <n v="3274"/>
    <n v="205.7"/>
    <n v="117.11"/>
    <n v="673461.8"/>
    <n v="383418.14"/>
    <n v="290043.65999999997"/>
    <x v="1"/>
    <x v="10"/>
  </r>
  <r>
    <x v="13"/>
    <x v="2"/>
    <s v="Alexander Langdon"/>
    <s v="Offline"/>
    <s v="C"/>
    <x v="150"/>
    <n v="462085664"/>
    <d v="2011-01-15T00:00:00"/>
    <n v="271"/>
    <n v="255.28"/>
    <n v="159.41999999999999"/>
    <n v="69180.88"/>
    <n v="43202.82"/>
    <n v="25978.06"/>
    <x v="1"/>
    <x v="6"/>
  </r>
  <r>
    <x v="13"/>
    <x v="5"/>
    <s v="Rebecca Mackenzie"/>
    <s v="Online"/>
    <s v="C"/>
    <x v="52"/>
    <n v="902424991"/>
    <d v="2016-07-04T00:00:00"/>
    <n v="6463"/>
    <n v="109.28"/>
    <n v="35.840000000000003"/>
    <n v="706276.64"/>
    <n v="231633.92000000001"/>
    <n v="474642.72"/>
    <x v="2"/>
    <x v="9"/>
  </r>
  <r>
    <x v="102"/>
    <x v="4"/>
    <s v="Melanie Nash"/>
    <s v="Offline"/>
    <s v="H"/>
    <x v="151"/>
    <n v="367576634"/>
    <d v="2014-01-05T00:00:00"/>
    <n v="2949"/>
    <n v="9.33"/>
    <n v="6.92"/>
    <n v="27514.17"/>
    <n v="20407.080000000002"/>
    <n v="7107.09"/>
    <x v="6"/>
    <x v="7"/>
  </r>
  <r>
    <x v="103"/>
    <x v="11"/>
    <s v="Neil Hodges"/>
    <s v="Offline"/>
    <s v="H"/>
    <x v="152"/>
    <n v="738839423"/>
    <d v="2017-03-31T00:00:00"/>
    <n v="7859"/>
    <n v="421.89"/>
    <n v="364.69"/>
    <n v="3315633.51"/>
    <n v="2866098.71"/>
    <n v="449534.8"/>
    <x v="7"/>
    <x v="4"/>
  </r>
  <r>
    <x v="67"/>
    <x v="2"/>
    <s v="Diana Ince"/>
    <s v="Online"/>
    <s v="C"/>
    <x v="153"/>
    <n v="817824685"/>
    <d v="2010-07-27T00:00:00"/>
    <n v="1353"/>
    <n v="255.28"/>
    <n v="159.41999999999999"/>
    <n v="345393.84"/>
    <n v="215695.26"/>
    <n v="129698.58"/>
    <x v="3"/>
    <x v="10"/>
  </r>
  <r>
    <x v="104"/>
    <x v="6"/>
    <s v="Emily Lambert"/>
    <s v="Online"/>
    <s v="C"/>
    <x v="154"/>
    <n v="376456248"/>
    <d v="2013-08-01T00:00:00"/>
    <n v="624"/>
    <n v="152.58000000000001"/>
    <n v="97.44"/>
    <n v="95209.919999999998"/>
    <n v="60802.559999999998"/>
    <n v="34407.360000000001"/>
    <x v="6"/>
    <x v="10"/>
  </r>
  <r>
    <x v="84"/>
    <x v="8"/>
    <s v="Bernadette Poole"/>
    <s v="Online"/>
    <s v="H"/>
    <x v="155"/>
    <n v="606970441"/>
    <d v="2016-09-16T00:00:00"/>
    <n v="4897"/>
    <n v="651.21"/>
    <n v="524.96"/>
    <n v="3188975.37"/>
    <n v="2570729.12"/>
    <n v="618246.25"/>
    <x v="2"/>
    <x v="3"/>
  </r>
  <r>
    <x v="105"/>
    <x v="11"/>
    <s v="Charles Rees"/>
    <s v="Offline"/>
    <s v="L"/>
    <x v="156"/>
    <n v="971916091"/>
    <d v="2015-01-19T00:00:00"/>
    <n v="424"/>
    <n v="421.89"/>
    <n v="364.69"/>
    <n v="178881.36"/>
    <n v="154628.56"/>
    <n v="24252.799999999999"/>
    <x v="0"/>
    <x v="7"/>
  </r>
  <r>
    <x v="106"/>
    <x v="8"/>
    <s v="Stewart Wallace"/>
    <s v="Offline"/>
    <s v="L"/>
    <x v="157"/>
    <n v="554154527"/>
    <d v="2012-05-15T00:00:00"/>
    <n v="5494"/>
    <n v="651.21"/>
    <n v="524.96"/>
    <n v="3577747.74"/>
    <n v="2884130.24"/>
    <n v="693617.5"/>
    <x v="5"/>
    <x v="5"/>
  </r>
  <r>
    <x v="107"/>
    <x v="7"/>
    <s v="Wendy Poole"/>
    <s v="Online"/>
    <s v="L"/>
    <x v="158"/>
    <n v="306859576"/>
    <d v="2017-07-19T00:00:00"/>
    <n v="5423"/>
    <n v="668.27"/>
    <n v="502.54"/>
    <n v="3624028.21"/>
    <n v="2725274.42"/>
    <n v="898753.79"/>
    <x v="7"/>
    <x v="10"/>
  </r>
  <r>
    <x v="85"/>
    <x v="10"/>
    <s v="Nicholas Lawrence"/>
    <s v="Offline"/>
    <s v="L"/>
    <x v="159"/>
    <n v="803517568"/>
    <d v="2017-07-21T00:00:00"/>
    <n v="7559"/>
    <n v="81.73"/>
    <n v="56.67"/>
    <n v="617797.06999999995"/>
    <n v="428368.53"/>
    <n v="189428.54"/>
    <x v="7"/>
    <x v="10"/>
  </r>
  <r>
    <x v="108"/>
    <x v="8"/>
    <s v="Wendy Mills"/>
    <s v="Online"/>
    <s v="C"/>
    <x v="160"/>
    <n v="887927329"/>
    <d v="2011-10-02T00:00:00"/>
    <n v="6283"/>
    <n v="651.21"/>
    <n v="524.96"/>
    <n v="4091552.43"/>
    <n v="3298323.68"/>
    <n v="793228.75"/>
    <x v="1"/>
    <x v="11"/>
  </r>
  <r>
    <x v="89"/>
    <x v="1"/>
    <s v="Jennifer Mathis"/>
    <s v="Online"/>
    <s v="H"/>
    <x v="161"/>
    <n v="824200189"/>
    <d v="2015-11-26T00:00:00"/>
    <n v="8006"/>
    <n v="154.06"/>
    <n v="90.93"/>
    <n v="1233404.3600000001"/>
    <n v="727985.58"/>
    <n v="505418.78"/>
    <x v="4"/>
    <x v="1"/>
  </r>
  <r>
    <x v="109"/>
    <x v="8"/>
    <s v="Tracey Bailey"/>
    <s v="Online"/>
    <s v="H"/>
    <x v="162"/>
    <n v="946759974"/>
    <d v="2012-09-14T00:00:00"/>
    <n v="6170"/>
    <n v="651.21"/>
    <n v="524.96"/>
    <n v="4017965.7"/>
    <n v="3239003.2"/>
    <n v="778962.5"/>
    <x v="5"/>
    <x v="3"/>
  </r>
  <r>
    <x v="110"/>
    <x v="5"/>
    <s v="Joe Edmunds"/>
    <s v="Offline"/>
    <s v="H"/>
    <x v="163"/>
    <n v="310343015"/>
    <d v="2015-12-28T00:00:00"/>
    <n v="6249"/>
    <n v="109.28"/>
    <n v="35.840000000000003"/>
    <n v="682890.72"/>
    <n v="223964.16"/>
    <n v="458926.56"/>
    <x v="4"/>
    <x v="7"/>
  </r>
  <r>
    <x v="107"/>
    <x v="1"/>
    <s v="Gavin Randall"/>
    <s v="Online"/>
    <s v="C"/>
    <x v="164"/>
    <n v="739998137"/>
    <d v="2014-07-09T00:00:00"/>
    <n v="748"/>
    <n v="154.06"/>
    <n v="90.93"/>
    <n v="115236.88"/>
    <n v="68015.64"/>
    <n v="47221.24"/>
    <x v="0"/>
    <x v="5"/>
  </r>
  <r>
    <x v="2"/>
    <x v="9"/>
    <s v="Alison Peters"/>
    <s v="Online"/>
    <s v="H"/>
    <x v="165"/>
    <n v="981086671"/>
    <d v="2012-11-21T00:00:00"/>
    <n v="4203"/>
    <n v="47.45"/>
    <n v="31.79"/>
    <n v="199432.35"/>
    <n v="133613.37"/>
    <n v="65818.98"/>
    <x v="5"/>
    <x v="0"/>
  </r>
  <r>
    <x v="111"/>
    <x v="8"/>
    <s v="Olivia Hodges"/>
    <s v="Offline"/>
    <s v="L"/>
    <x v="166"/>
    <n v="749282443"/>
    <d v="2013-03-25T00:00:00"/>
    <n v="8180"/>
    <n v="651.21"/>
    <n v="524.96"/>
    <n v="5326897.8"/>
    <n v="4294172.8"/>
    <n v="1032725"/>
    <x v="6"/>
    <x v="4"/>
  </r>
  <r>
    <x v="13"/>
    <x v="8"/>
    <s v="Dylan Lambert"/>
    <s v="Online"/>
    <s v="C"/>
    <x v="167"/>
    <n v="280571782"/>
    <d v="2011-03-11T00:00:00"/>
    <n v="6280"/>
    <n v="651.21"/>
    <n v="524.96"/>
    <n v="4089598.8"/>
    <n v="3296748.8"/>
    <n v="792850"/>
    <x v="1"/>
    <x v="8"/>
  </r>
  <r>
    <x v="55"/>
    <x v="7"/>
    <s v="Jonathan Sharp"/>
    <s v="Online"/>
    <s v="C"/>
    <x v="168"/>
    <n v="781253516"/>
    <d v="2014-09-01T00:00:00"/>
    <n v="9131"/>
    <n v="668.27"/>
    <n v="502.54"/>
    <n v="6101973.3700000001"/>
    <n v="4588692.74"/>
    <n v="1513280.63"/>
    <x v="0"/>
    <x v="3"/>
  </r>
  <r>
    <x v="27"/>
    <x v="10"/>
    <s v="Sarah Vance"/>
    <s v="Online"/>
    <s v="H"/>
    <x v="169"/>
    <n v="377938973"/>
    <d v="2017-07-11T00:00:00"/>
    <n v="9396"/>
    <n v="81.73"/>
    <n v="56.67"/>
    <n v="767935.08"/>
    <n v="532471.31999999995"/>
    <n v="235463.76"/>
    <x v="7"/>
    <x v="10"/>
  </r>
  <r>
    <x v="50"/>
    <x v="5"/>
    <s v="Chloe Vance"/>
    <s v="Offline"/>
    <s v="C"/>
    <x v="170"/>
    <n v="867551982"/>
    <d v="2011-01-03T00:00:00"/>
    <n v="6765"/>
    <n v="109.28"/>
    <n v="35.840000000000003"/>
    <n v="739279.2"/>
    <n v="242457.60000000001"/>
    <n v="496821.6"/>
    <x v="3"/>
    <x v="7"/>
  </r>
  <r>
    <x v="112"/>
    <x v="10"/>
    <s v="Isaac Robertson"/>
    <s v="Offline"/>
    <s v="C"/>
    <x v="171"/>
    <n v="967328870"/>
    <d v="2010-01-15T00:00:00"/>
    <n v="2964"/>
    <n v="81.73"/>
    <n v="56.67"/>
    <n v="242247.72"/>
    <n v="167969.88"/>
    <n v="74277.84"/>
    <x v="3"/>
    <x v="6"/>
  </r>
  <r>
    <x v="3"/>
    <x v="8"/>
    <s v="Eric Sharp"/>
    <s v="Offline"/>
    <s v="C"/>
    <x v="123"/>
    <n v="364818465"/>
    <d v="2011-10-16T00:00:00"/>
    <n v="6746"/>
    <n v="651.21"/>
    <n v="524.96"/>
    <n v="4393062.66"/>
    <n v="3541380.16"/>
    <n v="851682.5"/>
    <x v="1"/>
    <x v="11"/>
  </r>
  <r>
    <x v="23"/>
    <x v="8"/>
    <s v="Lillian Slater"/>
    <s v="Online"/>
    <s v="C"/>
    <x v="172"/>
    <n v="167882096"/>
    <d v="2014-03-31T00:00:00"/>
    <n v="8898"/>
    <n v="651.21"/>
    <n v="524.96"/>
    <n v="5794466.5800000001"/>
    <n v="4671094.08"/>
    <n v="1123372.5"/>
    <x v="0"/>
    <x v="4"/>
  </r>
  <r>
    <x v="113"/>
    <x v="5"/>
    <s v="Brandon Mills"/>
    <s v="Online"/>
    <s v="H"/>
    <x v="173"/>
    <n v="654693591"/>
    <d v="2012-12-01T00:00:00"/>
    <n v="7237"/>
    <n v="109.28"/>
    <n v="35.840000000000003"/>
    <n v="790859.36"/>
    <n v="259374.07999999999"/>
    <n v="531485.28"/>
    <x v="5"/>
    <x v="1"/>
  </r>
  <r>
    <x v="114"/>
    <x v="10"/>
    <s v="Paul Graham"/>
    <s v="Offline"/>
    <s v="H"/>
    <x v="174"/>
    <n v="823739278"/>
    <d v="2011-12-29T00:00:00"/>
    <n v="1612"/>
    <n v="81.73"/>
    <n v="56.67"/>
    <n v="131748.76"/>
    <n v="91352.04"/>
    <n v="40396.720000000001"/>
    <x v="1"/>
    <x v="1"/>
  </r>
  <r>
    <x v="28"/>
    <x v="9"/>
    <s v="Frank Dickens"/>
    <s v="Offline"/>
    <s v="L"/>
    <x v="175"/>
    <n v="643817985"/>
    <d v="2012-08-19T00:00:00"/>
    <n v="8904"/>
    <n v="47.45"/>
    <n v="31.79"/>
    <n v="422494.8"/>
    <n v="283058.15999999997"/>
    <n v="139436.64000000001"/>
    <x v="5"/>
    <x v="10"/>
  </r>
  <r>
    <x v="105"/>
    <x v="10"/>
    <s v="Elizabeth Piper"/>
    <s v="Offline"/>
    <s v="H"/>
    <x v="176"/>
    <n v="604041039"/>
    <d v="2017-05-15T00:00:00"/>
    <n v="8022"/>
    <n v="81.73"/>
    <n v="56.67"/>
    <n v="655638.06000000006"/>
    <n v="454606.74"/>
    <n v="201031.32"/>
    <x v="7"/>
    <x v="4"/>
  </r>
  <r>
    <x v="115"/>
    <x v="10"/>
    <s v="Julian Mackenzie"/>
    <s v="Online"/>
    <s v="H"/>
    <x v="177"/>
    <n v="363832271"/>
    <d v="2010-09-12T00:00:00"/>
    <n v="4909"/>
    <n v="81.73"/>
    <n v="56.67"/>
    <n v="401212.57"/>
    <n v="278193.03000000003"/>
    <n v="123019.54"/>
    <x v="3"/>
    <x v="10"/>
  </r>
  <r>
    <x v="54"/>
    <x v="10"/>
    <s v="Carl Burgess"/>
    <s v="Online"/>
    <s v="L"/>
    <x v="178"/>
    <n v="102928006"/>
    <d v="2016-01-31T00:00:00"/>
    <n v="7539"/>
    <n v="81.73"/>
    <n v="56.67"/>
    <n v="616162.47"/>
    <n v="427235.13"/>
    <n v="188927.34"/>
    <x v="4"/>
    <x v="7"/>
  </r>
  <r>
    <x v="116"/>
    <x v="8"/>
    <s v="Connor Black"/>
    <s v="Offline"/>
    <s v="M"/>
    <x v="179"/>
    <n v="971377074"/>
    <d v="2016-05-15T00:00:00"/>
    <n v="917"/>
    <n v="651.21"/>
    <n v="524.96"/>
    <n v="597159.56999999995"/>
    <n v="481388.32"/>
    <n v="115771.25"/>
    <x v="2"/>
    <x v="5"/>
  </r>
  <r>
    <x v="117"/>
    <x v="11"/>
    <s v="Brandon Anderson"/>
    <s v="Online"/>
    <s v="L"/>
    <x v="180"/>
    <n v="139540803"/>
    <d v="2010-12-04T00:00:00"/>
    <n v="2079"/>
    <n v="421.89"/>
    <n v="364.69"/>
    <n v="877109.31"/>
    <n v="758190.51"/>
    <n v="118918.8"/>
    <x v="3"/>
    <x v="1"/>
  </r>
  <r>
    <x v="35"/>
    <x v="11"/>
    <s v="Benjamin Walker"/>
    <s v="Offline"/>
    <s v="M"/>
    <x v="181"/>
    <n v="248093020"/>
    <d v="2010-12-16T00:00:00"/>
    <n v="5093"/>
    <n v="421.89"/>
    <n v="364.69"/>
    <n v="2148685.77"/>
    <n v="1857366.17"/>
    <n v="291319.59999999998"/>
    <x v="3"/>
    <x v="7"/>
  </r>
  <r>
    <x v="118"/>
    <x v="6"/>
    <s v="Anna Churchill"/>
    <s v="Offline"/>
    <s v="L"/>
    <x v="182"/>
    <n v="858020055"/>
    <d v="2014-01-17T00:00:00"/>
    <n v="6056"/>
    <n v="152.58000000000001"/>
    <n v="97.44"/>
    <n v="924024.48"/>
    <n v="590096.64000000001"/>
    <n v="333927.84000000003"/>
    <x v="0"/>
    <x v="6"/>
  </r>
  <r>
    <x v="119"/>
    <x v="2"/>
    <s v="Carolyn Parr"/>
    <s v="Offline"/>
    <s v="H"/>
    <x v="183"/>
    <n v="700620734"/>
    <d v="2015-01-05T00:00:00"/>
    <n v="8099"/>
    <n v="255.28"/>
    <n v="159.41999999999999"/>
    <n v="2067512.72"/>
    <n v="1291142.58"/>
    <n v="776370.14"/>
    <x v="0"/>
    <x v="7"/>
  </r>
  <r>
    <x v="84"/>
    <x v="0"/>
    <s v="Rose Kelly"/>
    <s v="Offline"/>
    <s v="L"/>
    <x v="184"/>
    <n v="827506387"/>
    <d v="2017-01-30T00:00:00"/>
    <n v="6384"/>
    <n v="437.2"/>
    <n v="263.33"/>
    <n v="2791084.8"/>
    <n v="1681098.72"/>
    <n v="1109986.08"/>
    <x v="2"/>
    <x v="7"/>
  </r>
  <r>
    <x v="120"/>
    <x v="7"/>
    <s v="Piers Hemmings"/>
    <s v="Online"/>
    <s v="M"/>
    <x v="185"/>
    <n v="560600841"/>
    <d v="2013-04-14T00:00:00"/>
    <n v="3101"/>
    <n v="668.27"/>
    <n v="502.54"/>
    <n v="2072305.27"/>
    <n v="1558376.54"/>
    <n v="513928.73"/>
    <x v="6"/>
    <x v="4"/>
  </r>
  <r>
    <x v="30"/>
    <x v="10"/>
    <s v="Heather Davies"/>
    <s v="Offline"/>
    <s v="H"/>
    <x v="186"/>
    <n v="642140424"/>
    <d v="2013-01-16T00:00:00"/>
    <n v="2476"/>
    <n v="81.73"/>
    <n v="56.67"/>
    <n v="202363.48"/>
    <n v="140314.92000000001"/>
    <n v="62048.56"/>
    <x v="5"/>
    <x v="7"/>
  </r>
  <r>
    <x v="61"/>
    <x v="2"/>
    <s v="Rose Cameron"/>
    <s v="Offline"/>
    <s v="C"/>
    <x v="187"/>
    <n v="984673964"/>
    <d v="2015-03-05T00:00:00"/>
    <n v="5763"/>
    <n v="255.28"/>
    <n v="159.41999999999999"/>
    <n v="1471178.64"/>
    <n v="918737.46"/>
    <n v="552441.18000000005"/>
    <x v="4"/>
    <x v="8"/>
  </r>
  <r>
    <x v="94"/>
    <x v="9"/>
    <s v="Steven Wilkins"/>
    <s v="Online"/>
    <s v="L"/>
    <x v="188"/>
    <n v="221062791"/>
    <d v="2012-04-18T00:00:00"/>
    <n v="6247"/>
    <n v="47.45"/>
    <n v="31.79"/>
    <n v="296420.15000000002"/>
    <n v="198592.13"/>
    <n v="97828.02"/>
    <x v="5"/>
    <x v="4"/>
  </r>
  <r>
    <x v="1"/>
    <x v="1"/>
    <s v="Sean Sanderson"/>
    <s v="Offline"/>
    <s v="L"/>
    <x v="189"/>
    <n v="654480731"/>
    <d v="2016-11-08T00:00:00"/>
    <n v="4247"/>
    <n v="154.06"/>
    <n v="90.93"/>
    <n v="654292.81999999995"/>
    <n v="386179.71"/>
    <n v="268113.11"/>
    <x v="2"/>
    <x v="0"/>
  </r>
  <r>
    <x v="35"/>
    <x v="9"/>
    <s v="Jason Clark"/>
    <s v="Offline"/>
    <s v="C"/>
    <x v="190"/>
    <n v="608414113"/>
    <d v="2011-12-23T00:00:00"/>
    <n v="2111"/>
    <n v="47.45"/>
    <n v="31.79"/>
    <n v="100166.95"/>
    <n v="67108.69"/>
    <n v="33058.26"/>
    <x v="1"/>
    <x v="7"/>
  </r>
  <r>
    <x v="110"/>
    <x v="7"/>
    <s v="William Johnston"/>
    <s v="Online"/>
    <s v="L"/>
    <x v="191"/>
    <n v="276661765"/>
    <d v="2016-04-20T00:00:00"/>
    <n v="9219"/>
    <n v="668.27"/>
    <n v="502.54"/>
    <n v="6160781.1299999999"/>
    <n v="4632916.26"/>
    <n v="1527864.87"/>
    <x v="2"/>
    <x v="4"/>
  </r>
  <r>
    <x v="121"/>
    <x v="2"/>
    <s v="Piers Jones"/>
    <s v="Online"/>
    <s v="L"/>
    <x v="192"/>
    <n v="373335015"/>
    <d v="2011-02-28T00:00:00"/>
    <n v="6982"/>
    <n v="255.28"/>
    <n v="159.41999999999999"/>
    <n v="1782364.96"/>
    <n v="1113070.44"/>
    <n v="669294.52"/>
    <x v="1"/>
    <x v="6"/>
  </r>
  <r>
    <x v="122"/>
    <x v="5"/>
    <s v="Una Mitchell"/>
    <s v="Online"/>
    <s v="L"/>
    <x v="193"/>
    <n v="782857692"/>
    <d v="2013-05-28T00:00:00"/>
    <n v="3843"/>
    <n v="109.28"/>
    <n v="35.840000000000003"/>
    <n v="419963.04"/>
    <n v="137733.12"/>
    <n v="282229.92"/>
    <x v="6"/>
    <x v="2"/>
  </r>
  <r>
    <x v="62"/>
    <x v="4"/>
    <s v="Leonard Paterson"/>
    <s v="Online"/>
    <s v="H"/>
    <x v="194"/>
    <n v="109966123"/>
    <d v="2010-06-05T00:00:00"/>
    <n v="274"/>
    <n v="9.33"/>
    <n v="6.92"/>
    <n v="2556.42"/>
    <n v="1896.08"/>
    <n v="660.34"/>
    <x v="3"/>
    <x v="5"/>
  </r>
  <r>
    <x v="123"/>
    <x v="3"/>
    <s v="Joshua Murray"/>
    <s v="Offline"/>
    <s v="M"/>
    <x v="195"/>
    <n v="629709136"/>
    <d v="2017-06-06T00:00:00"/>
    <n v="3782"/>
    <n v="205.7"/>
    <n v="117.11"/>
    <n v="777957.4"/>
    <n v="442910.02"/>
    <n v="335047.38"/>
    <x v="7"/>
    <x v="9"/>
  </r>
  <r>
    <x v="80"/>
    <x v="10"/>
    <s v="Jasmine Arnold"/>
    <s v="Online"/>
    <s v="L"/>
    <x v="196"/>
    <n v="637448060"/>
    <d v="2012-09-15T00:00:00"/>
    <n v="3901"/>
    <n v="81.73"/>
    <n v="56.67"/>
    <n v="318828.73"/>
    <n v="221069.67"/>
    <n v="97759.06"/>
    <x v="5"/>
    <x v="11"/>
  </r>
  <r>
    <x v="52"/>
    <x v="2"/>
    <s v="James Arnold"/>
    <s v="Online"/>
    <s v="H"/>
    <x v="197"/>
    <n v="298856723"/>
    <d v="2017-04-03T00:00:00"/>
    <n v="7200"/>
    <n v="255.28"/>
    <n v="159.41999999999999"/>
    <n v="1838016"/>
    <n v="1147824"/>
    <n v="690192"/>
    <x v="7"/>
    <x v="4"/>
  </r>
  <r>
    <x v="59"/>
    <x v="7"/>
    <s v="Lisa Thomson"/>
    <s v="Offline"/>
    <s v="L"/>
    <x v="198"/>
    <n v="299921452"/>
    <d v="2015-02-23T00:00:00"/>
    <n v="2278"/>
    <n v="668.27"/>
    <n v="502.54"/>
    <n v="1522319.06"/>
    <n v="1144786.1200000001"/>
    <n v="377532.94"/>
    <x v="4"/>
    <x v="6"/>
  </r>
  <r>
    <x v="82"/>
    <x v="10"/>
    <s v="Gordon Hughes"/>
    <s v="Offline"/>
    <s v="M"/>
    <x v="177"/>
    <n v="496941077"/>
    <d v="2010-07-29T00:00:00"/>
    <n v="4763"/>
    <n v="81.73"/>
    <n v="56.67"/>
    <n v="389279.99"/>
    <n v="269919.21000000002"/>
    <n v="119360.78"/>
    <x v="3"/>
    <x v="10"/>
  </r>
  <r>
    <x v="124"/>
    <x v="6"/>
    <s v="Rebecca Howard"/>
    <s v="Online"/>
    <s v="L"/>
    <x v="199"/>
    <n v="366526925"/>
    <d v="2016-07-14T00:00:00"/>
    <n v="2317"/>
    <n v="152.58000000000001"/>
    <n v="97.44"/>
    <n v="353527.86"/>
    <n v="225768.48"/>
    <n v="127759.38"/>
    <x v="2"/>
    <x v="9"/>
  </r>
  <r>
    <x v="70"/>
    <x v="11"/>
    <s v="Jasmine Mills"/>
    <s v="Offline"/>
    <s v="M"/>
    <x v="200"/>
    <n v="355602824"/>
    <d v="2012-09-15T00:00:00"/>
    <n v="9633"/>
    <n v="421.89"/>
    <n v="364.69"/>
    <n v="4064066.37"/>
    <n v="3513058.77"/>
    <n v="551007.6"/>
    <x v="5"/>
    <x v="3"/>
  </r>
  <r>
    <x v="31"/>
    <x v="1"/>
    <s v="Michelle Lambert"/>
    <s v="Online"/>
    <s v="C"/>
    <x v="124"/>
    <n v="531405103"/>
    <d v="2010-04-19T00:00:00"/>
    <n v="3434"/>
    <n v="154.06"/>
    <n v="90.93"/>
    <n v="529042.04"/>
    <n v="312253.62"/>
    <n v="216788.42"/>
    <x v="3"/>
    <x v="4"/>
  </r>
  <r>
    <x v="125"/>
    <x v="1"/>
    <s v="Karen Payne"/>
    <s v="Offline"/>
    <s v="M"/>
    <x v="201"/>
    <n v="131482589"/>
    <d v="2010-01-20T00:00:00"/>
    <n v="7475"/>
    <n v="154.06"/>
    <n v="90.93"/>
    <n v="1151598.5"/>
    <n v="679701.75"/>
    <n v="471896.75"/>
    <x v="3"/>
    <x v="6"/>
  </r>
  <r>
    <x v="27"/>
    <x v="3"/>
    <s v="Amy Miller"/>
    <s v="Online"/>
    <s v="L"/>
    <x v="202"/>
    <n v="713696610"/>
    <d v="2014-03-28T00:00:00"/>
    <n v="7542"/>
    <n v="205.7"/>
    <n v="117.11"/>
    <n v="1551389.4"/>
    <n v="883243.62"/>
    <n v="668145.78"/>
    <x v="0"/>
    <x v="8"/>
  </r>
  <r>
    <x v="126"/>
    <x v="1"/>
    <s v="Emily Grant"/>
    <s v="Online"/>
    <s v="C"/>
    <x v="203"/>
    <n v="306220996"/>
    <d v="2014-01-30T00:00:00"/>
    <n v="6452"/>
    <n v="154.06"/>
    <n v="90.93"/>
    <n v="993995.12"/>
    <n v="586680.36"/>
    <n v="407314.76"/>
    <x v="0"/>
    <x v="6"/>
  </r>
  <r>
    <x v="127"/>
    <x v="7"/>
    <s v="Jennifer Taylor"/>
    <s v="Offline"/>
    <s v="L"/>
    <x v="204"/>
    <n v="157542073"/>
    <d v="2010-03-15T00:00:00"/>
    <n v="9055"/>
    <n v="668.27"/>
    <n v="502.54"/>
    <n v="6051184.8499999996"/>
    <n v="4550499.7"/>
    <n v="1500685.15"/>
    <x v="3"/>
    <x v="8"/>
  </r>
  <r>
    <x v="22"/>
    <x v="10"/>
    <s v="Ava Scott"/>
    <s v="Online"/>
    <s v="L"/>
    <x v="205"/>
    <n v="686458671"/>
    <d v="2015-03-08T00:00:00"/>
    <n v="7230"/>
    <n v="81.73"/>
    <n v="56.67"/>
    <n v="590907.9"/>
    <n v="409724.1"/>
    <n v="181183.8"/>
    <x v="4"/>
    <x v="8"/>
  </r>
  <r>
    <x v="128"/>
    <x v="8"/>
    <s v="Penelope Reid"/>
    <s v="Online"/>
    <s v="M"/>
    <x v="206"/>
    <n v="132082116"/>
    <d v="2012-07-22T00:00:00"/>
    <n v="4888"/>
    <n v="651.21"/>
    <n v="524.96"/>
    <n v="3183114.48"/>
    <n v="2566004.48"/>
    <n v="617110"/>
    <x v="5"/>
    <x v="9"/>
  </r>
  <r>
    <x v="18"/>
    <x v="5"/>
    <s v="Adrian Graham"/>
    <s v="Online"/>
    <s v="L"/>
    <x v="207"/>
    <n v="403836238"/>
    <d v="2013-04-03T00:00:00"/>
    <n v="2972"/>
    <n v="109.28"/>
    <n v="35.840000000000003"/>
    <n v="324780.15999999997"/>
    <n v="106516.48"/>
    <n v="218263.67999999999"/>
    <x v="6"/>
    <x v="4"/>
  </r>
  <r>
    <x v="129"/>
    <x v="7"/>
    <s v="Jake Bell"/>
    <s v="Online"/>
    <s v="C"/>
    <x v="208"/>
    <n v="331457364"/>
    <d v="2014-04-23T00:00:00"/>
    <n v="4455"/>
    <n v="668.27"/>
    <n v="502.54"/>
    <n v="2977142.85"/>
    <n v="2238815.7000000002"/>
    <n v="738327.15"/>
    <x v="0"/>
    <x v="2"/>
  </r>
  <r>
    <x v="37"/>
    <x v="11"/>
    <s v="Pippa Marshall"/>
    <s v="Online"/>
    <s v="H"/>
    <x v="140"/>
    <n v="614994323"/>
    <d v="2017-09-12T00:00:00"/>
    <n v="9341"/>
    <n v="421.89"/>
    <n v="364.69"/>
    <n v="3940874.49"/>
    <n v="3406569.29"/>
    <n v="534305.19999999995"/>
    <x v="7"/>
    <x v="10"/>
  </r>
  <r>
    <x v="130"/>
    <x v="4"/>
    <s v="Eric Nash"/>
    <s v="Offline"/>
    <s v="L"/>
    <x v="209"/>
    <n v="674808442"/>
    <d v="2010-10-24T00:00:00"/>
    <n v="9669"/>
    <n v="9.33"/>
    <n v="6.92"/>
    <n v="90211.77"/>
    <n v="66909.48"/>
    <n v="23302.29"/>
    <x v="3"/>
    <x v="0"/>
  </r>
  <r>
    <x v="130"/>
    <x v="2"/>
    <s v="Madeleine Peters"/>
    <s v="Offline"/>
    <s v="L"/>
    <x v="210"/>
    <n v="901573550"/>
    <d v="2016-12-23T00:00:00"/>
    <n v="4503"/>
    <n v="255.28"/>
    <n v="159.41999999999999"/>
    <n v="1149525.8400000001"/>
    <n v="717868.26"/>
    <n v="431657.58"/>
    <x v="2"/>
    <x v="1"/>
  </r>
  <r>
    <x v="31"/>
    <x v="5"/>
    <s v="Lauren Bower"/>
    <s v="Online"/>
    <s v="L"/>
    <x v="211"/>
    <n v="406275975"/>
    <d v="2014-05-10T00:00:00"/>
    <n v="4944"/>
    <n v="109.28"/>
    <n v="35.840000000000003"/>
    <n v="540280.31999999995"/>
    <n v="177192.95999999999"/>
    <n v="363087.35999999999"/>
    <x v="0"/>
    <x v="4"/>
  </r>
  <r>
    <x v="9"/>
    <x v="1"/>
    <s v="Sophie Parsons"/>
    <s v="Online"/>
    <s v="C"/>
    <x v="212"/>
    <n v="170214545"/>
    <d v="2016-08-19T00:00:00"/>
    <n v="9121"/>
    <n v="154.06"/>
    <n v="90.93"/>
    <n v="1405181.26"/>
    <n v="829372.53"/>
    <n v="575808.73"/>
    <x v="2"/>
    <x v="3"/>
  </r>
  <r>
    <x v="131"/>
    <x v="10"/>
    <s v="Nathan Kerr"/>
    <s v="Offline"/>
    <s v="C"/>
    <x v="67"/>
    <n v="795000588"/>
    <d v="2016-01-08T00:00:00"/>
    <n v="7196"/>
    <n v="81.73"/>
    <n v="56.67"/>
    <n v="588129.07999999996"/>
    <n v="407797.32"/>
    <n v="180331.76"/>
    <x v="2"/>
    <x v="6"/>
  </r>
  <r>
    <x v="103"/>
    <x v="4"/>
    <s v="Sarah Ross"/>
    <s v="Offline"/>
    <s v="C"/>
    <x v="213"/>
    <n v="252557933"/>
    <d v="2016-11-04T00:00:00"/>
    <n v="6360"/>
    <n v="9.33"/>
    <n v="6.92"/>
    <n v="59338.8"/>
    <n v="44011.199999999997"/>
    <n v="15327.6"/>
    <x v="2"/>
    <x v="0"/>
  </r>
  <r>
    <x v="0"/>
    <x v="2"/>
    <s v="Amy Glover"/>
    <s v="Offline"/>
    <s v="M"/>
    <x v="104"/>
    <n v="635122907"/>
    <d v="2016-12-13T00:00:00"/>
    <n v="5837"/>
    <n v="255.28"/>
    <n v="159.41999999999999"/>
    <n v="1490069.36"/>
    <n v="930534.54"/>
    <n v="559534.81999999995"/>
    <x v="2"/>
    <x v="7"/>
  </r>
  <r>
    <x v="75"/>
    <x v="1"/>
    <s v="Michelle Sanderson"/>
    <s v="Online"/>
    <s v="C"/>
    <x v="214"/>
    <n v="505244338"/>
    <d v="2011-09-19T00:00:00"/>
    <n v="1882"/>
    <n v="154.06"/>
    <n v="90.93"/>
    <n v="289940.92"/>
    <n v="171130.26"/>
    <n v="118810.66"/>
    <x v="1"/>
    <x v="3"/>
  </r>
  <r>
    <x v="132"/>
    <x v="5"/>
    <s v="Kimberly Dickens"/>
    <s v="Offline"/>
    <s v="H"/>
    <x v="215"/>
    <n v="745783555"/>
    <d v="2012-05-09T00:00:00"/>
    <n v="2782"/>
    <n v="109.28"/>
    <n v="35.840000000000003"/>
    <n v="304016.96000000002"/>
    <n v="99706.880000000005"/>
    <n v="204310.08"/>
    <x v="5"/>
    <x v="4"/>
  </r>
  <r>
    <x v="133"/>
    <x v="6"/>
    <s v="Wanda Ellison"/>
    <s v="Offline"/>
    <s v="M"/>
    <x v="216"/>
    <n v="509914386"/>
    <d v="2012-06-11T00:00:00"/>
    <n v="3853"/>
    <n v="152.58000000000001"/>
    <n v="97.44"/>
    <n v="587890.74"/>
    <n v="375436.32"/>
    <n v="212454.42"/>
    <x v="5"/>
    <x v="2"/>
  </r>
  <r>
    <x v="76"/>
    <x v="7"/>
    <s v="Liam Lee"/>
    <s v="Online"/>
    <s v="M"/>
    <x v="217"/>
    <n v="371123158"/>
    <d v="2014-02-09T00:00:00"/>
    <n v="2445"/>
    <n v="668.27"/>
    <n v="502.54"/>
    <n v="1633920.15"/>
    <n v="1228710.3"/>
    <n v="405209.85"/>
    <x v="0"/>
    <x v="6"/>
  </r>
  <r>
    <x v="134"/>
    <x v="7"/>
    <s v="David Ellison"/>
    <s v="Online"/>
    <s v="H"/>
    <x v="218"/>
    <n v="973208701"/>
    <d v="2016-12-28T00:00:00"/>
    <n v="2936"/>
    <n v="668.27"/>
    <n v="502.54"/>
    <n v="1962040.72"/>
    <n v="1475457.44"/>
    <n v="486583.28"/>
    <x v="2"/>
    <x v="7"/>
  </r>
  <r>
    <x v="63"/>
    <x v="2"/>
    <s v="Brian Baker"/>
    <s v="Online"/>
    <s v="L"/>
    <x v="219"/>
    <n v="780282342"/>
    <d v="2013-12-27T00:00:00"/>
    <n v="1739"/>
    <n v="255.28"/>
    <n v="159.41999999999999"/>
    <n v="443931.92"/>
    <n v="277231.38"/>
    <n v="166700.54"/>
    <x v="6"/>
    <x v="1"/>
  </r>
  <r>
    <x v="97"/>
    <x v="5"/>
    <s v="Bella Simpson"/>
    <s v="Online"/>
    <s v="H"/>
    <x v="220"/>
    <n v="126767909"/>
    <d v="2010-05-22T00:00:00"/>
    <n v="2296"/>
    <n v="109.28"/>
    <n v="35.840000000000003"/>
    <n v="250906.88"/>
    <n v="82288.639999999999"/>
    <n v="168618.23999999999"/>
    <x v="3"/>
    <x v="2"/>
  </r>
  <r>
    <x v="72"/>
    <x v="2"/>
    <s v="Maria Mills"/>
    <s v="Online"/>
    <s v="M"/>
    <x v="221"/>
    <n v="767401731"/>
    <d v="2012-07-30T00:00:00"/>
    <n v="80"/>
    <n v="255.28"/>
    <n v="159.41999999999999"/>
    <n v="20422.400000000001"/>
    <n v="12753.6"/>
    <n v="7668.8"/>
    <x v="5"/>
    <x v="10"/>
  </r>
  <r>
    <x v="82"/>
    <x v="10"/>
    <s v="Nicholas Dyer"/>
    <s v="Online"/>
    <s v="L"/>
    <x v="222"/>
    <n v="927232635"/>
    <d v="2016-11-24T00:00:00"/>
    <n v="7597"/>
    <n v="81.73"/>
    <n v="56.67"/>
    <n v="620902.81000000006"/>
    <n v="430521.99"/>
    <n v="190380.82"/>
    <x v="2"/>
    <x v="0"/>
  </r>
  <r>
    <x v="135"/>
    <x v="11"/>
    <s v="Evan Walsh"/>
    <s v="Offline"/>
    <s v="M"/>
    <x v="223"/>
    <n v="251621949"/>
    <d v="2012-10-20T00:00:00"/>
    <n v="9381"/>
    <n v="421.89"/>
    <n v="364.69"/>
    <n v="3957750.09"/>
    <n v="3421156.89"/>
    <n v="536593.19999999995"/>
    <x v="5"/>
    <x v="11"/>
  </r>
  <r>
    <x v="66"/>
    <x v="8"/>
    <s v="Molly Gibson"/>
    <s v="Offline"/>
    <s v="H"/>
    <x v="224"/>
    <n v="256243503"/>
    <d v="2017-07-23T00:00:00"/>
    <n v="7002"/>
    <n v="651.21"/>
    <n v="524.96"/>
    <n v="4559772.42"/>
    <n v="3675769.92"/>
    <n v="884002.5"/>
    <x v="7"/>
    <x v="10"/>
  </r>
  <r>
    <x v="136"/>
    <x v="0"/>
    <s v="Tim Johnston"/>
    <s v="Offline"/>
    <s v="C"/>
    <x v="225"/>
    <n v="277083623"/>
    <d v="2011-09-02T00:00:00"/>
    <n v="4056"/>
    <n v="437.2"/>
    <n v="263.33"/>
    <n v="1773283.2"/>
    <n v="1068066.48"/>
    <n v="705216.72"/>
    <x v="1"/>
    <x v="10"/>
  </r>
  <r>
    <x v="137"/>
    <x v="1"/>
    <s v="Ruth Mackay"/>
    <s v="Offline"/>
    <s v="L"/>
    <x v="226"/>
    <n v="620441138"/>
    <d v="2010-06-22T00:00:00"/>
    <n v="1175"/>
    <n v="154.06"/>
    <n v="90.93"/>
    <n v="181020.5"/>
    <n v="106842.75"/>
    <n v="74177.75"/>
    <x v="3"/>
    <x v="9"/>
  </r>
  <r>
    <x v="63"/>
    <x v="8"/>
    <s v="Melanie Miller"/>
    <s v="Offline"/>
    <s v="M"/>
    <x v="227"/>
    <n v="312927377"/>
    <d v="2015-09-07T00:00:00"/>
    <n v="1020"/>
    <n v="651.21"/>
    <n v="524.96"/>
    <n v="664234.19999999995"/>
    <n v="535459.19999999995"/>
    <n v="128775"/>
    <x v="4"/>
    <x v="10"/>
  </r>
  <r>
    <x v="90"/>
    <x v="2"/>
    <s v="Sally Gray"/>
    <s v="Offline"/>
    <s v="L"/>
    <x v="228"/>
    <n v="251466166"/>
    <d v="2010-09-08T00:00:00"/>
    <n v="3282"/>
    <n v="255.28"/>
    <n v="159.41999999999999"/>
    <n v="837828.96"/>
    <n v="523216.44"/>
    <n v="314612.52"/>
    <x v="3"/>
    <x v="3"/>
  </r>
  <r>
    <x v="138"/>
    <x v="8"/>
    <s v="Liam Paige"/>
    <s v="Online"/>
    <s v="H"/>
    <x v="229"/>
    <n v="953293836"/>
    <d v="2010-07-22T00:00:00"/>
    <n v="9685"/>
    <n v="651.21"/>
    <n v="524.96"/>
    <n v="6306968.8499999996"/>
    <n v="5084237.5999999996"/>
    <n v="1222731.25"/>
    <x v="3"/>
    <x v="9"/>
  </r>
  <r>
    <x v="50"/>
    <x v="3"/>
    <s v="Neil Young"/>
    <s v="Online"/>
    <s v="C"/>
    <x v="230"/>
    <n v="305959212"/>
    <d v="2012-04-23T00:00:00"/>
    <n v="8985"/>
    <n v="205.7"/>
    <n v="117.11"/>
    <n v="1848214.5"/>
    <n v="1052233.3500000001"/>
    <n v="795981.15"/>
    <x v="5"/>
    <x v="2"/>
  </r>
  <r>
    <x v="67"/>
    <x v="3"/>
    <s v="Amanda Metcalfe"/>
    <s v="Online"/>
    <s v="L"/>
    <x v="231"/>
    <n v="317323625"/>
    <d v="2014-03-24T00:00:00"/>
    <n v="1967"/>
    <n v="205.7"/>
    <n v="117.11"/>
    <n v="404611.9"/>
    <n v="230355.37"/>
    <n v="174256.53"/>
    <x v="0"/>
    <x v="8"/>
  </r>
  <r>
    <x v="139"/>
    <x v="7"/>
    <s v="Jonathan Berry"/>
    <s v="Offline"/>
    <s v="L"/>
    <x v="232"/>
    <n v="365560901"/>
    <d v="2011-09-01T00:00:00"/>
    <n v="6449"/>
    <n v="668.27"/>
    <n v="502.54"/>
    <n v="4309673.2300000004"/>
    <n v="3240880.46"/>
    <n v="1068792.77"/>
    <x v="1"/>
    <x v="10"/>
  </r>
  <r>
    <x v="137"/>
    <x v="2"/>
    <s v="Amanda Forsyth"/>
    <s v="Online"/>
    <s v="M"/>
    <x v="233"/>
    <n v="349157369"/>
    <d v="2016-04-05T00:00:00"/>
    <n v="2279"/>
    <n v="255.28"/>
    <n v="159.41999999999999"/>
    <n v="581783.12"/>
    <n v="363318.18"/>
    <n v="218464.94"/>
    <x v="2"/>
    <x v="8"/>
  </r>
  <r>
    <x v="81"/>
    <x v="2"/>
    <s v="Anna Roberts"/>
    <s v="Online"/>
    <s v="L"/>
    <x v="234"/>
    <n v="236911857"/>
    <d v="2014-02-25T00:00:00"/>
    <n v="6338"/>
    <n v="255.28"/>
    <n v="159.41999999999999"/>
    <n v="1617964.64"/>
    <n v="1010403.96"/>
    <n v="607560.68000000005"/>
    <x v="0"/>
    <x v="6"/>
  </r>
  <r>
    <x v="115"/>
    <x v="10"/>
    <s v="Edward Springer"/>
    <s v="Offline"/>
    <s v="H"/>
    <x v="235"/>
    <n v="517935693"/>
    <d v="2015-06-16T00:00:00"/>
    <n v="7536"/>
    <n v="81.73"/>
    <n v="56.67"/>
    <n v="615917.28"/>
    <n v="427065.12"/>
    <n v="188852.16"/>
    <x v="4"/>
    <x v="5"/>
  </r>
  <r>
    <x v="140"/>
    <x v="5"/>
    <s v="Rebecca Powell"/>
    <s v="Offline"/>
    <s v="C"/>
    <x v="236"/>
    <n v="851652705"/>
    <d v="2012-03-27T00:00:00"/>
    <n v="1816"/>
    <n v="109.28"/>
    <n v="35.840000000000003"/>
    <n v="198452.48000000001"/>
    <n v="65085.440000000002"/>
    <n v="133367.04000000001"/>
    <x v="5"/>
    <x v="8"/>
  </r>
  <r>
    <x v="26"/>
    <x v="3"/>
    <s v="Fiona Taylor"/>
    <s v="Offline"/>
    <s v="M"/>
    <x v="237"/>
    <n v="517799222"/>
    <d v="2012-10-23T00:00:00"/>
    <n v="7151"/>
    <n v="205.7"/>
    <n v="117.11"/>
    <n v="1470960.7"/>
    <n v="837453.61"/>
    <n v="633507.09"/>
    <x v="5"/>
    <x v="11"/>
  </r>
  <r>
    <x v="138"/>
    <x v="8"/>
    <s v="Jake Henderson"/>
    <s v="Offline"/>
    <s v="C"/>
    <x v="238"/>
    <n v="666424071"/>
    <d v="2015-03-04T00:00:00"/>
    <n v="8547"/>
    <n v="651.21"/>
    <n v="524.96"/>
    <n v="5565891.8700000001"/>
    <n v="4486833.12"/>
    <n v="1079058.75"/>
    <x v="4"/>
    <x v="8"/>
  </r>
  <r>
    <x v="105"/>
    <x v="4"/>
    <s v="Emily Hudson"/>
    <s v="Offline"/>
    <s v="C"/>
    <x v="239"/>
    <n v="267888581"/>
    <d v="2010-12-22T00:00:00"/>
    <n v="3039"/>
    <n v="9.33"/>
    <n v="6.92"/>
    <n v="28353.87"/>
    <n v="21029.88"/>
    <n v="7323.99"/>
    <x v="3"/>
    <x v="1"/>
  </r>
  <r>
    <x v="116"/>
    <x v="1"/>
    <s v="Wanda Graham"/>
    <s v="Online"/>
    <s v="L"/>
    <x v="240"/>
    <n v="162866580"/>
    <d v="2011-07-26T00:00:00"/>
    <n v="4695"/>
    <n v="154.06"/>
    <n v="90.93"/>
    <n v="723311.7"/>
    <n v="426916.35"/>
    <n v="296395.34999999998"/>
    <x v="1"/>
    <x v="10"/>
  </r>
  <r>
    <x v="141"/>
    <x v="9"/>
    <s v="Adam Ross"/>
    <s v="Offline"/>
    <s v="H"/>
    <x v="241"/>
    <n v="812344396"/>
    <d v="2014-08-30T00:00:00"/>
    <n v="9614"/>
    <n v="47.45"/>
    <n v="31.79"/>
    <n v="456184.3"/>
    <n v="305629.06"/>
    <n v="150555.24"/>
    <x v="0"/>
    <x v="10"/>
  </r>
  <r>
    <x v="27"/>
    <x v="11"/>
    <s v="Katherine Bower"/>
    <s v="Online"/>
    <s v="M"/>
    <x v="242"/>
    <n v="947620856"/>
    <d v="2014-09-03T00:00:00"/>
    <n v="924"/>
    <n v="421.89"/>
    <n v="364.69"/>
    <n v="389826.36"/>
    <n v="336973.56"/>
    <n v="52852.800000000003"/>
    <x v="0"/>
    <x v="3"/>
  </r>
  <r>
    <x v="12"/>
    <x v="1"/>
    <s v="Brandon Allan"/>
    <s v="Online"/>
    <s v="H"/>
    <x v="243"/>
    <n v="720307290"/>
    <d v="2015-03-28T00:00:00"/>
    <n v="3789"/>
    <n v="154.06"/>
    <n v="90.93"/>
    <n v="583733.34"/>
    <n v="344533.77"/>
    <n v="239199.57"/>
    <x v="4"/>
    <x v="8"/>
  </r>
  <r>
    <x v="142"/>
    <x v="7"/>
    <s v="Katherine Rees"/>
    <s v="Online"/>
    <s v="H"/>
    <x v="244"/>
    <n v="352327525"/>
    <d v="2016-10-27T00:00:00"/>
    <n v="399"/>
    <n v="668.27"/>
    <n v="502.54"/>
    <n v="266639.73"/>
    <n v="200513.46"/>
    <n v="66126.27"/>
    <x v="2"/>
    <x v="11"/>
  </r>
  <r>
    <x v="11"/>
    <x v="7"/>
    <s v="Madeleine Sharp"/>
    <s v="Online"/>
    <s v="C"/>
    <x v="86"/>
    <n v="585917890"/>
    <d v="2013-07-23T00:00:00"/>
    <n v="4979"/>
    <n v="668.27"/>
    <n v="502.54"/>
    <n v="3327316.33"/>
    <n v="2502146.66"/>
    <n v="825169.67"/>
    <x v="6"/>
    <x v="9"/>
  </r>
  <r>
    <x v="138"/>
    <x v="11"/>
    <s v="Deirdre Arnold"/>
    <s v="Offline"/>
    <s v="L"/>
    <x v="47"/>
    <n v="433627212"/>
    <d v="2012-02-13T00:00:00"/>
    <n v="8783"/>
    <n v="421.89"/>
    <n v="364.69"/>
    <n v="3705459.87"/>
    <n v="3203072.27"/>
    <n v="502387.6"/>
    <x v="5"/>
    <x v="6"/>
  </r>
  <r>
    <x v="143"/>
    <x v="9"/>
    <s v="Joshua Powell"/>
    <s v="Online"/>
    <s v="C"/>
    <x v="245"/>
    <n v="328316819"/>
    <d v="2012-05-30T00:00:00"/>
    <n v="5098"/>
    <n v="47.45"/>
    <n v="31.79"/>
    <n v="241900.1"/>
    <n v="162065.42000000001"/>
    <n v="79834.679999999993"/>
    <x v="5"/>
    <x v="5"/>
  </r>
  <r>
    <x v="144"/>
    <x v="3"/>
    <s v="Tracey Lee"/>
    <s v="Offline"/>
    <s v="C"/>
    <x v="246"/>
    <n v="773160541"/>
    <d v="2011-11-21T00:00:00"/>
    <n v="4240"/>
    <n v="205.7"/>
    <n v="117.11"/>
    <n v="872168"/>
    <n v="496546.4"/>
    <n v="375621.6"/>
    <x v="1"/>
    <x v="0"/>
  </r>
  <r>
    <x v="127"/>
    <x v="7"/>
    <s v="Anne Randall"/>
    <s v="Online"/>
    <s v="M"/>
    <x v="247"/>
    <n v="991644704"/>
    <d v="2016-05-18T00:00:00"/>
    <n v="8559"/>
    <n v="668.27"/>
    <n v="502.54"/>
    <n v="5719722.9299999997"/>
    <n v="4301239.8600000003"/>
    <n v="1418483.07"/>
    <x v="2"/>
    <x v="2"/>
  </r>
  <r>
    <x v="145"/>
    <x v="11"/>
    <s v="Madeleine Roberts"/>
    <s v="Online"/>
    <s v="M"/>
    <x v="248"/>
    <n v="277568137"/>
    <d v="2014-02-07T00:00:00"/>
    <n v="7435"/>
    <n v="421.89"/>
    <n v="364.69"/>
    <n v="3136752.15"/>
    <n v="2711470.15"/>
    <n v="425282"/>
    <x v="0"/>
    <x v="6"/>
  </r>
  <r>
    <x v="69"/>
    <x v="4"/>
    <s v="Owen Allan"/>
    <s v="Online"/>
    <s v="C"/>
    <x v="249"/>
    <n v="245042169"/>
    <d v="2016-12-15T00:00:00"/>
    <n v="2278"/>
    <n v="9.33"/>
    <n v="6.92"/>
    <n v="21253.74"/>
    <n v="15763.76"/>
    <n v="5489.98"/>
    <x v="2"/>
    <x v="1"/>
  </r>
  <r>
    <x v="116"/>
    <x v="7"/>
    <s v="Michelle Piper"/>
    <s v="Online"/>
    <s v="M"/>
    <x v="250"/>
    <n v="778490626"/>
    <d v="2011-03-24T00:00:00"/>
    <n v="1531"/>
    <n v="668.27"/>
    <n v="502.54"/>
    <n v="1023121.37"/>
    <n v="769388.74"/>
    <n v="253732.63"/>
    <x v="1"/>
    <x v="8"/>
  </r>
  <r>
    <x v="146"/>
    <x v="2"/>
    <s v="Amanda Robertson"/>
    <s v="Online"/>
    <s v="C"/>
    <x v="251"/>
    <n v="482649838"/>
    <d v="2014-11-13T00:00:00"/>
    <n v="5668"/>
    <n v="255.28"/>
    <n v="159.41999999999999"/>
    <n v="1446927.04"/>
    <n v="903592.56"/>
    <n v="543334.48"/>
    <x v="0"/>
    <x v="0"/>
  </r>
  <r>
    <x v="103"/>
    <x v="9"/>
    <s v="Diane Rutherford"/>
    <s v="Online"/>
    <s v="L"/>
    <x v="252"/>
    <n v="732568633"/>
    <d v="2012-07-05T00:00:00"/>
    <n v="2193"/>
    <n v="47.45"/>
    <n v="31.79"/>
    <n v="104057.85"/>
    <n v="69715.47"/>
    <n v="34342.379999999997"/>
    <x v="5"/>
    <x v="9"/>
  </r>
  <r>
    <x v="121"/>
    <x v="7"/>
    <s v="Gabrielle McDonald"/>
    <s v="Online"/>
    <s v="M"/>
    <x v="253"/>
    <n v="723608338"/>
    <d v="2012-11-23T00:00:00"/>
    <n v="642"/>
    <n v="668.27"/>
    <n v="502.54"/>
    <n v="429029.34"/>
    <n v="322630.68"/>
    <n v="106398.66"/>
    <x v="5"/>
    <x v="1"/>
  </r>
  <r>
    <x v="147"/>
    <x v="7"/>
    <s v="Alison McLean"/>
    <s v="Offline"/>
    <s v="H"/>
    <x v="254"/>
    <n v="621442782"/>
    <d v="2014-04-14T00:00:00"/>
    <n v="7584"/>
    <n v="668.27"/>
    <n v="502.54"/>
    <n v="5068159.68"/>
    <n v="3811263.36"/>
    <n v="1256896.32"/>
    <x v="0"/>
    <x v="8"/>
  </r>
  <r>
    <x v="35"/>
    <x v="2"/>
    <s v="Diane Hodges"/>
    <s v="Offline"/>
    <s v="M"/>
    <x v="122"/>
    <n v="212058293"/>
    <d v="2015-10-06T00:00:00"/>
    <n v="1616"/>
    <n v="255.28"/>
    <n v="159.41999999999999"/>
    <n v="412532.47999999998"/>
    <n v="257622.72"/>
    <n v="154909.76000000001"/>
    <x v="4"/>
    <x v="11"/>
  </r>
  <r>
    <x v="115"/>
    <x v="6"/>
    <s v="Max Tucker"/>
    <s v="Offline"/>
    <s v="L"/>
    <x v="255"/>
    <n v="251753699"/>
    <d v="2014-03-24T00:00:00"/>
    <n v="8369"/>
    <n v="152.58000000000001"/>
    <n v="97.44"/>
    <n v="1276942.02"/>
    <n v="815475.36"/>
    <n v="461466.66"/>
    <x v="0"/>
    <x v="4"/>
  </r>
  <r>
    <x v="62"/>
    <x v="4"/>
    <s v="Oliver Clark"/>
    <s v="Online"/>
    <s v="M"/>
    <x v="256"/>
    <n v="217140328"/>
    <d v="2014-10-30T00:00:00"/>
    <n v="5503"/>
    <n v="9.33"/>
    <n v="6.92"/>
    <n v="51342.99"/>
    <n v="38080.76"/>
    <n v="13262.23"/>
    <x v="0"/>
    <x v="0"/>
  </r>
  <r>
    <x v="51"/>
    <x v="1"/>
    <s v="Grace Arnold"/>
    <s v="Online"/>
    <s v="C"/>
    <x v="257"/>
    <n v="555142009"/>
    <d v="2012-07-10T00:00:00"/>
    <n v="7712"/>
    <n v="154.06"/>
    <n v="90.93"/>
    <n v="1188110.72"/>
    <n v="701252.16"/>
    <n v="486858.56"/>
    <x v="5"/>
    <x v="9"/>
  </r>
  <r>
    <x v="43"/>
    <x v="5"/>
    <s v="Max Ferguson"/>
    <s v="Online"/>
    <s v="C"/>
    <x v="258"/>
    <n v="432995069"/>
    <d v="2010-12-13T00:00:00"/>
    <n v="1718"/>
    <n v="109.28"/>
    <n v="35.840000000000003"/>
    <n v="187743.04"/>
    <n v="61573.120000000003"/>
    <n v="126169.92"/>
    <x v="3"/>
    <x v="1"/>
  </r>
  <r>
    <x v="60"/>
    <x v="10"/>
    <s v="Christian Wallace"/>
    <s v="Offline"/>
    <s v="H"/>
    <x v="259"/>
    <n v="888248336"/>
    <d v="2010-11-07T00:00:00"/>
    <n v="1276"/>
    <n v="81.73"/>
    <n v="56.67"/>
    <n v="104287.48"/>
    <n v="72310.92"/>
    <n v="31976.560000000001"/>
    <x v="3"/>
    <x v="1"/>
  </r>
  <r>
    <x v="148"/>
    <x v="1"/>
    <s v="Connor Turner"/>
    <s v="Online"/>
    <s v="C"/>
    <x v="260"/>
    <n v="778763139"/>
    <d v="2014-05-09T00:00:00"/>
    <n v="2173"/>
    <n v="154.06"/>
    <n v="90.93"/>
    <n v="334772.38"/>
    <n v="197590.89"/>
    <n v="137181.49"/>
    <x v="0"/>
    <x v="2"/>
  </r>
  <r>
    <x v="149"/>
    <x v="6"/>
    <s v="Felicity Hughes"/>
    <s v="Offline"/>
    <s v="H"/>
    <x v="261"/>
    <n v="832713305"/>
    <d v="2013-02-09T00:00:00"/>
    <n v="7227"/>
    <n v="152.58000000000001"/>
    <n v="97.44"/>
    <n v="1102695.6599999999"/>
    <n v="704198.88"/>
    <n v="398496.78"/>
    <x v="5"/>
    <x v="7"/>
  </r>
  <r>
    <x v="39"/>
    <x v="7"/>
    <s v="Jennifer Reid"/>
    <s v="Offline"/>
    <s v="M"/>
    <x v="262"/>
    <n v="498585164"/>
    <d v="2014-09-29T00:00:00"/>
    <n v="1285"/>
    <n v="668.27"/>
    <n v="502.54"/>
    <n v="858726.95"/>
    <n v="645763.9"/>
    <n v="212963.05"/>
    <x v="0"/>
    <x v="3"/>
  </r>
  <r>
    <x v="75"/>
    <x v="4"/>
    <s v="Andrea Sharp"/>
    <s v="Offline"/>
    <s v="M"/>
    <x v="263"/>
    <n v="195177543"/>
    <d v="2016-12-23T00:00:00"/>
    <n v="6227"/>
    <n v="9.33"/>
    <n v="6.92"/>
    <n v="58097.91"/>
    <n v="43090.84"/>
    <n v="15007.07"/>
    <x v="2"/>
    <x v="1"/>
  </r>
  <r>
    <x v="140"/>
    <x v="3"/>
    <s v="Deirdre Miller"/>
    <s v="Online"/>
    <s v="C"/>
    <x v="264"/>
    <n v="861601769"/>
    <d v="2010-12-02T00:00:00"/>
    <n v="5965"/>
    <n v="205.7"/>
    <n v="117.11"/>
    <n v="1227000.5"/>
    <n v="698561.15"/>
    <n v="528439.35"/>
    <x v="3"/>
    <x v="0"/>
  </r>
  <r>
    <x v="135"/>
    <x v="11"/>
    <s v="Sue Russell"/>
    <s v="Online"/>
    <s v="H"/>
    <x v="265"/>
    <n v="807281672"/>
    <d v="2015-01-26T00:00:00"/>
    <n v="1441"/>
    <n v="421.89"/>
    <n v="364.69"/>
    <n v="607943.49"/>
    <n v="525518.29"/>
    <n v="82425.2"/>
    <x v="0"/>
    <x v="7"/>
  </r>
  <r>
    <x v="26"/>
    <x v="5"/>
    <s v="Hannah Jackson"/>
    <s v="Offline"/>
    <s v="H"/>
    <x v="105"/>
    <n v="661953580"/>
    <d v="2011-04-24T00:00:00"/>
    <n v="5629"/>
    <n v="109.28"/>
    <n v="35.840000000000003"/>
    <n v="615137.12"/>
    <n v="201743.35999999999"/>
    <n v="413393.76"/>
    <x v="1"/>
    <x v="4"/>
  </r>
  <r>
    <x v="150"/>
    <x v="0"/>
    <s v="Michael Pullman"/>
    <s v="Online"/>
    <s v="M"/>
    <x v="266"/>
    <n v="225666320"/>
    <d v="2016-08-21T00:00:00"/>
    <n v="8534"/>
    <n v="437.2"/>
    <n v="263.33"/>
    <n v="3731064.8"/>
    <n v="2247258.2200000002"/>
    <n v="1483806.58"/>
    <x v="2"/>
    <x v="10"/>
  </r>
  <r>
    <x v="77"/>
    <x v="7"/>
    <s v="Sonia Howard"/>
    <s v="Offline"/>
    <s v="L"/>
    <x v="56"/>
    <n v="718781220"/>
    <d v="2011-02-19T00:00:00"/>
    <n v="2191"/>
    <n v="668.27"/>
    <n v="502.54"/>
    <n v="1464179.57"/>
    <n v="1101065.1399999999"/>
    <n v="363114.43"/>
    <x v="1"/>
    <x v="6"/>
  </r>
  <r>
    <x v="67"/>
    <x v="8"/>
    <s v="Natalie Churchill"/>
    <s v="Online"/>
    <s v="L"/>
    <x v="267"/>
    <n v="731972110"/>
    <d v="2010-04-15T00:00:00"/>
    <n v="5668"/>
    <n v="651.21"/>
    <n v="524.96"/>
    <n v="3691058.28"/>
    <n v="2975473.28"/>
    <n v="715585"/>
    <x v="3"/>
    <x v="8"/>
  </r>
  <r>
    <x v="0"/>
    <x v="1"/>
    <s v="Jack McGrath"/>
    <s v="Online"/>
    <s v="C"/>
    <x v="268"/>
    <n v="276225316"/>
    <d v="2015-02-09T00:00:00"/>
    <n v="64"/>
    <n v="154.06"/>
    <n v="90.93"/>
    <n v="9859.84"/>
    <n v="5819.52"/>
    <n v="4040.32"/>
    <x v="4"/>
    <x v="6"/>
  </r>
  <r>
    <x v="84"/>
    <x v="8"/>
    <s v="Alexander North"/>
    <s v="Offline"/>
    <s v="C"/>
    <x v="269"/>
    <n v="332839667"/>
    <d v="2016-07-27T00:00:00"/>
    <n v="3509"/>
    <n v="651.21"/>
    <n v="524.96"/>
    <n v="2285095.89"/>
    <n v="1842084.64"/>
    <n v="443011.25"/>
    <x v="2"/>
    <x v="10"/>
  </r>
  <r>
    <x v="76"/>
    <x v="1"/>
    <s v="Gordon Quinn"/>
    <s v="Online"/>
    <s v="C"/>
    <x v="270"/>
    <n v="603426492"/>
    <d v="2014-06-15T00:00:00"/>
    <n v="6163"/>
    <n v="154.06"/>
    <n v="90.93"/>
    <n v="949471.78"/>
    <n v="560401.59"/>
    <n v="389070.19"/>
    <x v="0"/>
    <x v="9"/>
  </r>
  <r>
    <x v="51"/>
    <x v="9"/>
    <s v="William Edmunds"/>
    <s v="Offline"/>
    <s v="H"/>
    <x v="271"/>
    <n v="859909617"/>
    <d v="2013-01-29T00:00:00"/>
    <n v="5220"/>
    <n v="47.45"/>
    <n v="31.79"/>
    <n v="247689"/>
    <n v="165943.79999999999"/>
    <n v="81745.2"/>
    <x v="5"/>
    <x v="7"/>
  </r>
  <r>
    <x v="67"/>
    <x v="7"/>
    <s v="Kimberly Oliver"/>
    <s v="Online"/>
    <s v="L"/>
    <x v="11"/>
    <n v="494525372"/>
    <d v="2010-03-02T00:00:00"/>
    <n v="9902"/>
    <n v="668.27"/>
    <n v="502.54"/>
    <n v="6617209.54"/>
    <n v="4976151.08"/>
    <n v="1641058.46"/>
    <x v="3"/>
    <x v="8"/>
  </r>
  <r>
    <x v="122"/>
    <x v="1"/>
    <s v="Rachel Abraham"/>
    <s v="Online"/>
    <s v="M"/>
    <x v="272"/>
    <n v="769822585"/>
    <d v="2016-05-15T00:00:00"/>
    <n v="6465"/>
    <n v="154.06"/>
    <n v="90.93"/>
    <n v="995997.9"/>
    <n v="587862.44999999995"/>
    <n v="408135.45"/>
    <x v="2"/>
    <x v="2"/>
  </r>
  <r>
    <x v="96"/>
    <x v="1"/>
    <s v="Lucas Newman"/>
    <s v="Offline"/>
    <s v="C"/>
    <x v="273"/>
    <n v="768662583"/>
    <d v="2012-08-10T00:00:00"/>
    <n v="3195"/>
    <n v="154.06"/>
    <n v="90.93"/>
    <n v="492221.7"/>
    <n v="290521.34999999998"/>
    <n v="201700.35"/>
    <x v="5"/>
    <x v="10"/>
  </r>
  <r>
    <x v="24"/>
    <x v="3"/>
    <s v="Dominic Wright"/>
    <s v="Online"/>
    <s v="M"/>
    <x v="274"/>
    <n v="544219195"/>
    <d v="2015-03-09T00:00:00"/>
    <n v="5409"/>
    <n v="205.7"/>
    <n v="117.11"/>
    <n v="1112631.3"/>
    <n v="633447.99"/>
    <n v="479183.31"/>
    <x v="4"/>
    <x v="8"/>
  </r>
  <r>
    <x v="132"/>
    <x v="9"/>
    <s v="Victoria Hart"/>
    <s v="Offline"/>
    <s v="L"/>
    <x v="275"/>
    <n v="669978749"/>
    <d v="2011-03-20T00:00:00"/>
    <n v="455"/>
    <n v="47.45"/>
    <n v="31.79"/>
    <n v="21589.75"/>
    <n v="14464.45"/>
    <n v="7125.3"/>
    <x v="1"/>
    <x v="8"/>
  </r>
  <r>
    <x v="88"/>
    <x v="0"/>
    <s v="Vanessa Randall"/>
    <s v="Offline"/>
    <s v="L"/>
    <x v="276"/>
    <n v="889740073"/>
    <d v="2015-01-26T00:00:00"/>
    <n v="2715"/>
    <n v="437.2"/>
    <n v="263.33"/>
    <n v="1186998"/>
    <n v="714940.95"/>
    <n v="472057.05"/>
    <x v="4"/>
    <x v="6"/>
  </r>
  <r>
    <x v="140"/>
    <x v="9"/>
    <s v="Piers Tucker"/>
    <s v="Online"/>
    <s v="M"/>
    <x v="277"/>
    <n v="567614495"/>
    <d v="2012-06-28T00:00:00"/>
    <n v="8598"/>
    <n v="47.45"/>
    <n v="31.79"/>
    <n v="407975.1"/>
    <n v="273330.42"/>
    <n v="134644.68"/>
    <x v="5"/>
    <x v="5"/>
  </r>
  <r>
    <x v="119"/>
    <x v="1"/>
    <s v="Lucas Dowd"/>
    <s v="Offline"/>
    <s v="M"/>
    <x v="278"/>
    <n v="938025844"/>
    <d v="2016-01-21T00:00:00"/>
    <n v="1547"/>
    <n v="154.06"/>
    <n v="90.93"/>
    <n v="238330.82"/>
    <n v="140668.71"/>
    <n v="97662.11"/>
    <x v="4"/>
    <x v="7"/>
  </r>
  <r>
    <x v="19"/>
    <x v="1"/>
    <s v="Eric Buckland"/>
    <s v="Online"/>
    <s v="C"/>
    <x v="279"/>
    <n v="155710446"/>
    <d v="2017-02-25T00:00:00"/>
    <n v="7036"/>
    <n v="154.06"/>
    <n v="90.93"/>
    <n v="1083966.1599999999"/>
    <n v="639783.48"/>
    <n v="444182.68"/>
    <x v="7"/>
    <x v="8"/>
  </r>
  <r>
    <x v="33"/>
    <x v="2"/>
    <s v="John McDonald"/>
    <s v="Online"/>
    <s v="L"/>
    <x v="27"/>
    <n v="945717132"/>
    <d v="2012-02-13T00:00:00"/>
    <n v="7570"/>
    <n v="255.28"/>
    <n v="159.41999999999999"/>
    <n v="1932469.6"/>
    <n v="1206809.3999999999"/>
    <n v="725660.2"/>
    <x v="5"/>
    <x v="6"/>
  </r>
  <r>
    <x v="151"/>
    <x v="0"/>
    <s v="Emily Watson"/>
    <s v="Offline"/>
    <s v="C"/>
    <x v="280"/>
    <n v="253407227"/>
    <d v="2013-02-15T00:00:00"/>
    <n v="7685"/>
    <n v="437.2"/>
    <n v="263.33"/>
    <n v="3359882"/>
    <n v="2023691.05"/>
    <n v="1336190.95"/>
    <x v="6"/>
    <x v="8"/>
  </r>
  <r>
    <x v="88"/>
    <x v="7"/>
    <s v="Amy Hudson"/>
    <s v="Offline"/>
    <s v="H"/>
    <x v="281"/>
    <n v="494454562"/>
    <d v="2014-09-22T00:00:00"/>
    <n v="8948"/>
    <n v="668.27"/>
    <n v="502.54"/>
    <n v="5979679.96"/>
    <n v="4496727.92"/>
    <n v="1482952.04"/>
    <x v="0"/>
    <x v="11"/>
  </r>
  <r>
    <x v="25"/>
    <x v="3"/>
    <s v="John Blake"/>
    <s v="Online"/>
    <s v="M"/>
    <x v="282"/>
    <n v="104845464"/>
    <d v="2012-07-24T00:00:00"/>
    <n v="4957"/>
    <n v="205.7"/>
    <n v="117.11"/>
    <n v="1019654.9"/>
    <n v="580514.27"/>
    <n v="439140.63"/>
    <x v="5"/>
    <x v="9"/>
  </r>
  <r>
    <x v="107"/>
    <x v="0"/>
    <s v="Piers Graham"/>
    <s v="Online"/>
    <s v="M"/>
    <x v="283"/>
    <n v="290878760"/>
    <d v="2014-04-07T00:00:00"/>
    <n v="6344"/>
    <n v="437.2"/>
    <n v="263.33"/>
    <n v="2773596.8"/>
    <n v="1670565.52"/>
    <n v="1103031.28"/>
    <x v="0"/>
    <x v="2"/>
  </r>
  <r>
    <x v="53"/>
    <x v="8"/>
    <s v="Caroline Payne"/>
    <s v="Offline"/>
    <s v="C"/>
    <x v="284"/>
    <n v="979165780"/>
    <d v="2014-02-10T00:00:00"/>
    <n v="5768"/>
    <n v="651.21"/>
    <n v="524.96"/>
    <n v="3756179.28"/>
    <n v="3027969.28"/>
    <n v="728210"/>
    <x v="0"/>
    <x v="8"/>
  </r>
  <r>
    <x v="152"/>
    <x v="8"/>
    <s v="Diane Quinn"/>
    <s v="Offline"/>
    <s v="C"/>
    <x v="285"/>
    <n v="366630351"/>
    <d v="2010-10-12T00:00:00"/>
    <n v="2923"/>
    <n v="651.21"/>
    <n v="524.96"/>
    <n v="1903486.83"/>
    <n v="1534458.08"/>
    <n v="369028.75"/>
    <x v="3"/>
    <x v="11"/>
  </r>
  <r>
    <x v="46"/>
    <x v="8"/>
    <s v="Eric Baker"/>
    <s v="Online"/>
    <s v="C"/>
    <x v="286"/>
    <n v="770508801"/>
    <d v="2011-06-25T00:00:00"/>
    <n v="9532"/>
    <n v="651.21"/>
    <n v="524.96"/>
    <n v="6207333.7199999997"/>
    <n v="5003918.72"/>
    <n v="1203415"/>
    <x v="1"/>
    <x v="5"/>
  </r>
  <r>
    <x v="130"/>
    <x v="9"/>
    <s v="Gavin Rampling"/>
    <s v="Offline"/>
    <s v="M"/>
    <x v="287"/>
    <n v="978349959"/>
    <d v="2013-05-21T00:00:00"/>
    <n v="4349"/>
    <n v="47.45"/>
    <n v="31.79"/>
    <n v="206360.05"/>
    <n v="138254.71"/>
    <n v="68105.34"/>
    <x v="6"/>
    <x v="2"/>
  </r>
  <r>
    <x v="134"/>
    <x v="9"/>
    <s v="Ian Parr"/>
    <s v="Offline"/>
    <s v="L"/>
    <x v="288"/>
    <n v="298015153"/>
    <d v="2014-08-14T00:00:00"/>
    <n v="8161"/>
    <n v="47.45"/>
    <n v="31.79"/>
    <n v="387239.45"/>
    <n v="259438.19"/>
    <n v="127801.26"/>
    <x v="0"/>
    <x v="3"/>
  </r>
  <r>
    <x v="67"/>
    <x v="6"/>
    <s v="Ian Piper"/>
    <s v="Online"/>
    <s v="M"/>
    <x v="289"/>
    <n v="807678210"/>
    <d v="2010-10-30T00:00:00"/>
    <n v="8786"/>
    <n v="152.58000000000001"/>
    <n v="97.44"/>
    <n v="1340567.8799999999"/>
    <n v="856107.84"/>
    <n v="484460.04"/>
    <x v="3"/>
    <x v="11"/>
  </r>
  <r>
    <x v="85"/>
    <x v="10"/>
    <s v="Molly Rees"/>
    <s v="Offline"/>
    <s v="C"/>
    <x v="290"/>
    <n v="605825459"/>
    <d v="2013-05-14T00:00:00"/>
    <n v="6071"/>
    <n v="81.73"/>
    <n v="56.67"/>
    <n v="496182.83"/>
    <n v="344043.57"/>
    <n v="152139.26"/>
    <x v="6"/>
    <x v="2"/>
  </r>
  <r>
    <x v="11"/>
    <x v="4"/>
    <s v="Stewart Oliver"/>
    <s v="Online"/>
    <s v="C"/>
    <x v="291"/>
    <n v="561255729"/>
    <d v="2016-02-01T00:00:00"/>
    <n v="6897"/>
    <n v="9.33"/>
    <n v="6.92"/>
    <n v="64349.01"/>
    <n v="47727.24"/>
    <n v="16621.77"/>
    <x v="2"/>
    <x v="6"/>
  </r>
  <r>
    <x v="147"/>
    <x v="5"/>
    <s v="Nicholas Martin"/>
    <s v="Online"/>
    <s v="H"/>
    <x v="292"/>
    <n v="263080346"/>
    <d v="2013-12-14T00:00:00"/>
    <n v="175"/>
    <n v="109.28"/>
    <n v="35.840000000000003"/>
    <n v="19124"/>
    <n v="6272"/>
    <n v="12852"/>
    <x v="6"/>
    <x v="7"/>
  </r>
  <r>
    <x v="49"/>
    <x v="3"/>
    <s v="Jacob Langdon"/>
    <s v="Offline"/>
    <s v="C"/>
    <x v="293"/>
    <n v="270723140"/>
    <d v="2014-03-09T00:00:00"/>
    <n v="1848"/>
    <n v="205.7"/>
    <n v="117.11"/>
    <n v="380133.6"/>
    <n v="216419.28"/>
    <n v="163714.32"/>
    <x v="0"/>
    <x v="8"/>
  </r>
  <r>
    <x v="132"/>
    <x v="5"/>
    <s v="Adam Lewis"/>
    <s v="Offline"/>
    <s v="H"/>
    <x v="78"/>
    <n v="763920438"/>
    <d v="2017-07-10T00:00:00"/>
    <n v="9888"/>
    <n v="109.28"/>
    <n v="35.840000000000003"/>
    <n v="1080560.6399999999"/>
    <n v="354385.91999999998"/>
    <n v="726174.71999999997"/>
    <x v="7"/>
    <x v="9"/>
  </r>
  <r>
    <x v="14"/>
    <x v="7"/>
    <s v="Rachel Vance"/>
    <s v="Online"/>
    <s v="L"/>
    <x v="294"/>
    <n v="192721068"/>
    <d v="2014-05-20T00:00:00"/>
    <n v="9302"/>
    <n v="668.27"/>
    <n v="502.54"/>
    <n v="6216247.54"/>
    <n v="4674627.08"/>
    <n v="1541620.46"/>
    <x v="0"/>
    <x v="2"/>
  </r>
  <r>
    <x v="70"/>
    <x v="4"/>
    <s v="Madeleine Payne"/>
    <s v="Offline"/>
    <s v="L"/>
    <x v="295"/>
    <n v="227486360"/>
    <d v="2011-06-08T00:00:00"/>
    <n v="7124"/>
    <n v="9.33"/>
    <n v="6.92"/>
    <n v="66466.92"/>
    <n v="49298.080000000002"/>
    <n v="17168.84"/>
    <x v="1"/>
    <x v="5"/>
  </r>
  <r>
    <x v="153"/>
    <x v="1"/>
    <s v="Jacob Robertson"/>
    <s v="Online"/>
    <s v="M"/>
    <x v="296"/>
    <n v="808890140"/>
    <d v="2012-09-22T00:00:00"/>
    <n v="7422"/>
    <n v="154.06"/>
    <n v="90.93"/>
    <n v="1143433.32"/>
    <n v="674882.46"/>
    <n v="468550.86"/>
    <x v="5"/>
    <x v="3"/>
  </r>
  <r>
    <x v="120"/>
    <x v="0"/>
    <s v="Paul Rutherford"/>
    <s v="Offline"/>
    <s v="C"/>
    <x v="297"/>
    <n v="597918736"/>
    <d v="2015-09-11T00:00:00"/>
    <n v="6296"/>
    <n v="437.2"/>
    <n v="263.33"/>
    <n v="2752611.2"/>
    <n v="1657925.68"/>
    <n v="1094685.52"/>
    <x v="4"/>
    <x v="10"/>
  </r>
  <r>
    <x v="144"/>
    <x v="0"/>
    <s v="David Baker"/>
    <s v="Online"/>
    <s v="H"/>
    <x v="298"/>
    <n v="125870978"/>
    <d v="2014-11-20T00:00:00"/>
    <n v="6874"/>
    <n v="437.2"/>
    <n v="263.33"/>
    <n v="3005312.8"/>
    <n v="1810130.42"/>
    <n v="1195182.3799999999"/>
    <x v="0"/>
    <x v="0"/>
  </r>
  <r>
    <x v="42"/>
    <x v="7"/>
    <s v="Kevin Duncan"/>
    <s v="Online"/>
    <s v="H"/>
    <x v="299"/>
    <n v="444358193"/>
    <d v="2013-10-21T00:00:00"/>
    <n v="4319"/>
    <n v="668.27"/>
    <n v="502.54"/>
    <n v="2886258.13"/>
    <n v="2170470.2599999998"/>
    <n v="715787.87"/>
    <x v="6"/>
    <x v="0"/>
  </r>
  <r>
    <x v="112"/>
    <x v="9"/>
    <s v="Edward Clarkson"/>
    <s v="Online"/>
    <s v="C"/>
    <x v="300"/>
    <n v="875304210"/>
    <d v="2013-03-12T00:00:00"/>
    <n v="822"/>
    <n v="47.45"/>
    <n v="31.79"/>
    <n v="39003.9"/>
    <n v="26131.38"/>
    <n v="12872.52"/>
    <x v="6"/>
    <x v="8"/>
  </r>
  <r>
    <x v="14"/>
    <x v="2"/>
    <s v="Dylan Newman"/>
    <s v="Offline"/>
    <s v="C"/>
    <x v="301"/>
    <n v="360945355"/>
    <d v="2014-08-16T00:00:00"/>
    <n v="607"/>
    <n v="255.28"/>
    <n v="159.41999999999999"/>
    <n v="154954.96"/>
    <n v="96767.94"/>
    <n v="58187.02"/>
    <x v="0"/>
    <x v="10"/>
  </r>
  <r>
    <x v="25"/>
    <x v="3"/>
    <s v="Lucas Walsh"/>
    <s v="Offline"/>
    <s v="C"/>
    <x v="302"/>
    <n v="613830459"/>
    <d v="2017-01-16T00:00:00"/>
    <n v="4928"/>
    <n v="205.7"/>
    <n v="117.11"/>
    <n v="1013689.6"/>
    <n v="577118.07999999996"/>
    <n v="436571.52"/>
    <x v="2"/>
    <x v="7"/>
  </r>
  <r>
    <x v="146"/>
    <x v="3"/>
    <s v="Karen Arnold"/>
    <s v="Offline"/>
    <s v="H"/>
    <x v="303"/>
    <n v="266820847"/>
    <d v="2012-12-10T00:00:00"/>
    <n v="7073"/>
    <n v="205.7"/>
    <n v="117.11"/>
    <n v="1454916.1"/>
    <n v="828319.03"/>
    <n v="626597.06999999995"/>
    <x v="5"/>
    <x v="1"/>
  </r>
  <r>
    <x v="65"/>
    <x v="2"/>
    <s v="Keith Duncan"/>
    <s v="Offline"/>
    <s v="M"/>
    <x v="304"/>
    <n v="723090350"/>
    <d v="2014-11-27T00:00:00"/>
    <n v="7358"/>
    <n v="255.28"/>
    <n v="159.41999999999999"/>
    <n v="1878350.24"/>
    <n v="1173012.3600000001"/>
    <n v="705337.88"/>
    <x v="0"/>
    <x v="1"/>
  </r>
  <r>
    <x v="154"/>
    <x v="11"/>
    <s v="Stephen Springer"/>
    <s v="Offline"/>
    <s v="M"/>
    <x v="41"/>
    <n v="306125295"/>
    <d v="2013-08-15T00:00:00"/>
    <n v="8132"/>
    <n v="421.89"/>
    <n v="364.69"/>
    <n v="3430809.48"/>
    <n v="2965659.08"/>
    <n v="465150.4"/>
    <x v="6"/>
    <x v="3"/>
  </r>
  <r>
    <x v="155"/>
    <x v="10"/>
    <s v="Eric Piper"/>
    <s v="Online"/>
    <s v="L"/>
    <x v="305"/>
    <n v="109724509"/>
    <d v="2012-06-16T00:00:00"/>
    <n v="8775"/>
    <n v="81.73"/>
    <n v="56.67"/>
    <n v="717180.75"/>
    <n v="497279.25"/>
    <n v="219901.5"/>
    <x v="5"/>
    <x v="5"/>
  </r>
  <r>
    <x v="156"/>
    <x v="5"/>
    <s v="Ella Hemmings"/>
    <s v="Offline"/>
    <s v="M"/>
    <x v="306"/>
    <n v="847999322"/>
    <d v="2015-08-06T00:00:00"/>
    <n v="699"/>
    <n v="109.28"/>
    <n v="35.840000000000003"/>
    <n v="76386.720000000001"/>
    <n v="25052.16"/>
    <n v="51334.559999999998"/>
    <x v="4"/>
    <x v="10"/>
  </r>
  <r>
    <x v="8"/>
    <x v="5"/>
    <s v="Isaac Brown"/>
    <s v="Online"/>
    <s v="H"/>
    <x v="307"/>
    <n v="605373561"/>
    <d v="2017-03-02T00:00:00"/>
    <n v="2344"/>
    <n v="109.28"/>
    <n v="35.840000000000003"/>
    <n v="256152.32000000001"/>
    <n v="84008.960000000006"/>
    <n v="172143.35999999999"/>
    <x v="7"/>
    <x v="8"/>
  </r>
  <r>
    <x v="78"/>
    <x v="9"/>
    <s v="Olivia Black"/>
    <s v="Online"/>
    <s v="H"/>
    <x v="308"/>
    <n v="686583554"/>
    <d v="2012-02-22T00:00:00"/>
    <n v="4186"/>
    <n v="47.45"/>
    <n v="31.79"/>
    <n v="198625.7"/>
    <n v="133072.94"/>
    <n v="65552.759999999995"/>
    <x v="5"/>
    <x v="6"/>
  </r>
  <r>
    <x v="85"/>
    <x v="9"/>
    <s v="Diana Howard"/>
    <s v="Offline"/>
    <s v="M"/>
    <x v="309"/>
    <n v="666678130"/>
    <d v="2015-09-21T00:00:00"/>
    <n v="3729"/>
    <n v="47.45"/>
    <n v="31.79"/>
    <n v="176941.05"/>
    <n v="118544.91"/>
    <n v="58396.14"/>
    <x v="4"/>
    <x v="3"/>
  </r>
  <r>
    <x v="21"/>
    <x v="2"/>
    <s v="Caroline Sanderson"/>
    <s v="Online"/>
    <s v="M"/>
    <x v="310"/>
    <n v="641018617"/>
    <d v="2013-06-30T00:00:00"/>
    <n v="508"/>
    <n v="255.28"/>
    <n v="159.41999999999999"/>
    <n v="129682.24000000001"/>
    <n v="80985.36"/>
    <n v="48696.88"/>
    <x v="6"/>
    <x v="9"/>
  </r>
  <r>
    <x v="55"/>
    <x v="11"/>
    <s v="Steven Wright"/>
    <s v="Online"/>
    <s v="C"/>
    <x v="311"/>
    <n v="775278842"/>
    <d v="2011-09-22T00:00:00"/>
    <n v="1093"/>
    <n v="421.89"/>
    <n v="364.69"/>
    <n v="461125.77"/>
    <n v="398606.17"/>
    <n v="62519.6"/>
    <x v="1"/>
    <x v="3"/>
  </r>
  <r>
    <x v="96"/>
    <x v="11"/>
    <s v="Hannah Rutherford"/>
    <s v="Offline"/>
    <s v="M"/>
    <x v="312"/>
    <n v="855445134"/>
    <d v="2016-12-06T00:00:00"/>
    <n v="4080"/>
    <n v="421.89"/>
    <n v="364.69"/>
    <n v="1721311.2"/>
    <n v="1487935.2"/>
    <n v="233376"/>
    <x v="2"/>
    <x v="0"/>
  </r>
  <r>
    <x v="80"/>
    <x v="1"/>
    <s v="Peter Mackay"/>
    <s v="Online"/>
    <s v="H"/>
    <x v="313"/>
    <n v="737816321"/>
    <d v="2010-09-21T00:00:00"/>
    <n v="5100"/>
    <n v="154.06"/>
    <n v="90.93"/>
    <n v="785706"/>
    <n v="463743"/>
    <n v="321963"/>
    <x v="3"/>
    <x v="11"/>
  </r>
  <r>
    <x v="61"/>
    <x v="9"/>
    <s v="Isaac MacDonald"/>
    <s v="Online"/>
    <s v="L"/>
    <x v="314"/>
    <n v="799003732"/>
    <d v="2013-07-14T00:00:00"/>
    <n v="1815"/>
    <n v="47.45"/>
    <n v="31.79"/>
    <n v="86121.75"/>
    <n v="57698.85"/>
    <n v="28422.9"/>
    <x v="6"/>
    <x v="10"/>
  </r>
  <r>
    <x v="33"/>
    <x v="1"/>
    <s v="Una Underwood"/>
    <s v="Online"/>
    <s v="L"/>
    <x v="315"/>
    <n v="585931193"/>
    <d v="2012-11-21T00:00:00"/>
    <n v="8916"/>
    <n v="154.06"/>
    <n v="90.93"/>
    <n v="1373598.96"/>
    <n v="810731.88"/>
    <n v="562867.07999999996"/>
    <x v="5"/>
    <x v="0"/>
  </r>
  <r>
    <x v="123"/>
    <x v="1"/>
    <s v="Luke Harris"/>
    <s v="Online"/>
    <s v="M"/>
    <x v="316"/>
    <n v="165835034"/>
    <d v="2012-01-05T00:00:00"/>
    <n v="3127"/>
    <n v="154.06"/>
    <n v="90.93"/>
    <n v="481745.62"/>
    <n v="284338.11"/>
    <n v="197407.51"/>
    <x v="5"/>
    <x v="6"/>
  </r>
  <r>
    <x v="141"/>
    <x v="2"/>
    <s v="Mary Dickens"/>
    <s v="Offline"/>
    <s v="H"/>
    <x v="317"/>
    <n v="576264083"/>
    <d v="2012-03-14T00:00:00"/>
    <n v="8203"/>
    <n v="255.28"/>
    <n v="159.41999999999999"/>
    <n v="2094061.84"/>
    <n v="1307722.26"/>
    <n v="786339.58"/>
    <x v="5"/>
    <x v="8"/>
  </r>
  <r>
    <x v="57"/>
    <x v="5"/>
    <s v="Bella Forsyth"/>
    <s v="Offline"/>
    <s v="L"/>
    <x v="137"/>
    <n v="675079667"/>
    <d v="2015-01-07T00:00:00"/>
    <n v="9930"/>
    <n v="109.28"/>
    <n v="35.840000000000003"/>
    <n v="1085150.3999999999"/>
    <n v="355891.20000000001"/>
    <n v="729259.2"/>
    <x v="4"/>
    <x v="6"/>
  </r>
  <r>
    <x v="35"/>
    <x v="10"/>
    <s v="Amelia Payne"/>
    <s v="Online"/>
    <s v="L"/>
    <x v="318"/>
    <n v="290455615"/>
    <d v="2012-05-28T00:00:00"/>
    <n v="1126"/>
    <n v="81.73"/>
    <n v="56.67"/>
    <n v="92027.98"/>
    <n v="63810.42"/>
    <n v="28217.56"/>
    <x v="5"/>
    <x v="5"/>
  </r>
  <r>
    <x v="142"/>
    <x v="6"/>
    <s v="Stephen King"/>
    <s v="Offline"/>
    <s v="L"/>
    <x v="319"/>
    <n v="670878255"/>
    <d v="2012-02-15T00:00:00"/>
    <n v="6639"/>
    <n v="152.58000000000001"/>
    <n v="97.44"/>
    <n v="1012978.62"/>
    <n v="646904.16"/>
    <n v="366074.46"/>
    <x v="5"/>
    <x v="6"/>
  </r>
  <r>
    <x v="157"/>
    <x v="3"/>
    <s v="Kevin Wilson"/>
    <s v="Online"/>
    <s v="M"/>
    <x v="320"/>
    <n v="435146415"/>
    <d v="2011-08-12T00:00:00"/>
    <n v="8349"/>
    <n v="205.7"/>
    <n v="117.11"/>
    <n v="1717389.3"/>
    <n v="977751.39"/>
    <n v="739637.91"/>
    <x v="1"/>
    <x v="10"/>
  </r>
  <r>
    <x v="145"/>
    <x v="6"/>
    <s v="Mary Manning"/>
    <s v="Online"/>
    <s v="C"/>
    <x v="321"/>
    <n v="522371423"/>
    <d v="2017-04-08T00:00:00"/>
    <n v="167"/>
    <n v="152.58000000000001"/>
    <n v="97.44"/>
    <n v="25480.86"/>
    <n v="16272.48"/>
    <n v="9208.3799999999992"/>
    <x v="7"/>
    <x v="4"/>
  </r>
  <r>
    <x v="53"/>
    <x v="8"/>
    <s v="Felicity Payne"/>
    <s v="Online"/>
    <s v="L"/>
    <x v="322"/>
    <n v="141977107"/>
    <d v="2017-04-18T00:00:00"/>
    <n v="3036"/>
    <n v="651.21"/>
    <n v="524.96"/>
    <n v="1977073.56"/>
    <n v="1593778.56"/>
    <n v="383295"/>
    <x v="7"/>
    <x v="4"/>
  </r>
  <r>
    <x v="2"/>
    <x v="2"/>
    <s v="Andrew Berry"/>
    <s v="Offline"/>
    <s v="L"/>
    <x v="323"/>
    <n v="823699796"/>
    <d v="2016-04-19T00:00:00"/>
    <n v="9929"/>
    <n v="255.28"/>
    <n v="159.41999999999999"/>
    <n v="2534675.12"/>
    <n v="1582881.18"/>
    <n v="951793.94"/>
    <x v="2"/>
    <x v="4"/>
  </r>
  <r>
    <x v="96"/>
    <x v="9"/>
    <s v="Richard Howard"/>
    <s v="Offline"/>
    <s v="L"/>
    <x v="324"/>
    <n v="567588317"/>
    <d v="2015-12-26T00:00:00"/>
    <n v="851"/>
    <n v="47.45"/>
    <n v="31.79"/>
    <n v="40379.949999999997"/>
    <n v="27053.29"/>
    <n v="13326.66"/>
    <x v="4"/>
    <x v="7"/>
  </r>
  <r>
    <x v="102"/>
    <x v="4"/>
    <s v="Ruth Rampling"/>
    <s v="Offline"/>
    <s v="H"/>
    <x v="325"/>
    <n v="594003999"/>
    <d v="2011-11-16T00:00:00"/>
    <n v="7838"/>
    <n v="9.33"/>
    <n v="6.92"/>
    <n v="73128.539999999994"/>
    <n v="54238.96"/>
    <n v="18889.580000000002"/>
    <x v="1"/>
    <x v="0"/>
  </r>
  <r>
    <x v="55"/>
    <x v="2"/>
    <s v="Nicola Wilson"/>
    <s v="Offline"/>
    <s v="H"/>
    <x v="326"/>
    <n v="393620669"/>
    <d v="2011-08-02T00:00:00"/>
    <n v="9958"/>
    <n v="255.28"/>
    <n v="159.41999999999999"/>
    <n v="2542078.2400000002"/>
    <n v="1587504.36"/>
    <n v="954573.88"/>
    <x v="1"/>
    <x v="9"/>
  </r>
  <r>
    <x v="33"/>
    <x v="0"/>
    <s v="Adam Allan"/>
    <s v="Offline"/>
    <s v="H"/>
    <x v="327"/>
    <n v="877424657"/>
    <d v="2016-04-10T00:00:00"/>
    <n v="8309"/>
    <n v="437.2"/>
    <n v="263.33"/>
    <n v="3632694.8"/>
    <n v="2188008.9700000002"/>
    <n v="1444685.83"/>
    <x v="2"/>
    <x v="4"/>
  </r>
  <r>
    <x v="97"/>
    <x v="7"/>
    <s v="Dylan Anderson"/>
    <s v="Offline"/>
    <s v="M"/>
    <x v="328"/>
    <n v="326714789"/>
    <d v="2017-01-21T00:00:00"/>
    <n v="1021"/>
    <n v="668.27"/>
    <n v="502.54"/>
    <n v="682303.67"/>
    <n v="513093.34"/>
    <n v="169210.33"/>
    <x v="2"/>
    <x v="7"/>
  </r>
  <r>
    <x v="71"/>
    <x v="4"/>
    <s v="Jan Mathis"/>
    <s v="Offline"/>
    <s v="M"/>
    <x v="329"/>
    <n v="243102395"/>
    <d v="2013-04-18T00:00:00"/>
    <n v="8256"/>
    <n v="9.33"/>
    <n v="6.92"/>
    <n v="77028.479999999996"/>
    <n v="57131.519999999997"/>
    <n v="19896.96"/>
    <x v="6"/>
    <x v="2"/>
  </r>
  <r>
    <x v="155"/>
    <x v="7"/>
    <s v="Ella Hart"/>
    <s v="Offline"/>
    <s v="L"/>
    <x v="197"/>
    <n v="398511302"/>
    <d v="2017-04-20T00:00:00"/>
    <n v="7205"/>
    <n v="668.27"/>
    <n v="502.54"/>
    <n v="4814885.3499999996"/>
    <n v="3620800.7"/>
    <n v="1194084.6499999999"/>
    <x v="7"/>
    <x v="4"/>
  </r>
  <r>
    <x v="39"/>
    <x v="10"/>
    <s v="Dan Clark"/>
    <s v="Offline"/>
    <s v="M"/>
    <x v="330"/>
    <n v="185177838"/>
    <d v="2011-07-04T00:00:00"/>
    <n v="7092"/>
    <n v="81.73"/>
    <n v="56.67"/>
    <n v="579629.16"/>
    <n v="401903.64"/>
    <n v="177725.52"/>
    <x v="1"/>
    <x v="9"/>
  </r>
  <r>
    <x v="86"/>
    <x v="10"/>
    <s v="Alison Vaughan"/>
    <s v="Offline"/>
    <s v="H"/>
    <x v="331"/>
    <n v="865650832"/>
    <d v="2013-12-31T00:00:00"/>
    <n v="4173"/>
    <n v="81.73"/>
    <n v="56.67"/>
    <n v="341059.29"/>
    <n v="236483.91"/>
    <n v="104575.38"/>
    <x v="6"/>
    <x v="1"/>
  </r>
  <r>
    <x v="44"/>
    <x v="3"/>
    <s v="Alexandra Ogden"/>
    <s v="Offline"/>
    <s v="C"/>
    <x v="332"/>
    <n v="622791612"/>
    <d v="2013-05-31T00:00:00"/>
    <n v="6733"/>
    <n v="205.7"/>
    <n v="117.11"/>
    <n v="1384978.1"/>
    <n v="788501.63"/>
    <n v="596476.47"/>
    <x v="6"/>
    <x v="5"/>
  </r>
  <r>
    <x v="126"/>
    <x v="10"/>
    <s v="Jane Knox"/>
    <s v="Online"/>
    <s v="L"/>
    <x v="333"/>
    <n v="409774005"/>
    <d v="2010-11-27T00:00:00"/>
    <n v="89"/>
    <n v="81.73"/>
    <n v="56.67"/>
    <n v="7273.97"/>
    <n v="5043.63"/>
    <n v="2230.34"/>
    <x v="3"/>
    <x v="1"/>
  </r>
  <r>
    <x v="11"/>
    <x v="8"/>
    <s v="Heather Piper"/>
    <s v="Online"/>
    <s v="H"/>
    <x v="334"/>
    <n v="800084340"/>
    <d v="2016-04-21T00:00:00"/>
    <n v="1591"/>
    <n v="651.21"/>
    <n v="524.96"/>
    <n v="1036075.11"/>
    <n v="835211.36"/>
    <n v="200863.75"/>
    <x v="2"/>
    <x v="4"/>
  </r>
  <r>
    <x v="40"/>
    <x v="6"/>
    <s v="Sally Campbell"/>
    <s v="Offline"/>
    <s v="M"/>
    <x v="335"/>
    <n v="637521445"/>
    <d v="2013-09-12T00:00:00"/>
    <n v="5618"/>
    <n v="152.58000000000001"/>
    <n v="97.44"/>
    <n v="857194.44"/>
    <n v="547417.92000000004"/>
    <n v="309776.52"/>
    <x v="6"/>
    <x v="3"/>
  </r>
  <r>
    <x v="154"/>
    <x v="9"/>
    <s v="Chloe Bond"/>
    <s v="Online"/>
    <s v="L"/>
    <x v="336"/>
    <n v="186196649"/>
    <d v="2011-05-28T00:00:00"/>
    <n v="8581"/>
    <n v="47.45"/>
    <n v="31.79"/>
    <n v="407168.45"/>
    <n v="272789.99"/>
    <n v="134378.46"/>
    <x v="1"/>
    <x v="2"/>
  </r>
  <r>
    <x v="155"/>
    <x v="2"/>
    <s v="Natalie Graham"/>
    <s v="Offline"/>
    <s v="L"/>
    <x v="337"/>
    <n v="680533778"/>
    <d v="2014-07-25T00:00:00"/>
    <n v="3923"/>
    <n v="255.28"/>
    <n v="159.41999999999999"/>
    <n v="1001463.44"/>
    <n v="625404.66"/>
    <n v="376058.78"/>
    <x v="0"/>
    <x v="10"/>
  </r>
  <r>
    <x v="158"/>
    <x v="9"/>
    <s v="Faith Kerr"/>
    <s v="Online"/>
    <s v="L"/>
    <x v="18"/>
    <n v="275269162"/>
    <d v="2014-09-15T00:00:00"/>
    <n v="7117"/>
    <n v="47.45"/>
    <n v="31.79"/>
    <n v="337701.65"/>
    <n v="226249.43"/>
    <n v="111452.22"/>
    <x v="0"/>
    <x v="11"/>
  </r>
  <r>
    <x v="94"/>
    <x v="7"/>
    <s v="Dominic Pullman"/>
    <s v="Online"/>
    <s v="C"/>
    <x v="338"/>
    <n v="795451629"/>
    <d v="2015-06-19T00:00:00"/>
    <n v="668"/>
    <n v="668.27"/>
    <n v="502.54"/>
    <n v="446404.36"/>
    <n v="335696.72"/>
    <n v="110707.64"/>
    <x v="4"/>
    <x v="9"/>
  </r>
  <r>
    <x v="102"/>
    <x v="3"/>
    <s v="James Mills"/>
    <s v="Offline"/>
    <s v="M"/>
    <x v="339"/>
    <n v="986442506"/>
    <d v="2014-01-01T00:00:00"/>
    <n v="9113"/>
    <n v="205.7"/>
    <n v="117.11"/>
    <n v="1874544.1"/>
    <n v="1067223.43"/>
    <n v="807320.67"/>
    <x v="6"/>
    <x v="7"/>
  </r>
  <r>
    <x v="158"/>
    <x v="3"/>
    <s v="Warren Peake"/>
    <s v="Offline"/>
    <s v="M"/>
    <x v="340"/>
    <n v="563915622"/>
    <d v="2012-06-10T00:00:00"/>
    <n v="4019"/>
    <n v="205.7"/>
    <n v="117.11"/>
    <n v="826708.3"/>
    <n v="470665.09"/>
    <n v="356043.21"/>
    <x v="5"/>
    <x v="5"/>
  </r>
  <r>
    <x v="75"/>
    <x v="0"/>
    <s v="Joan Forsyth"/>
    <s v="Offline"/>
    <s v="C"/>
    <x v="341"/>
    <n v="663857305"/>
    <d v="2013-11-13T00:00:00"/>
    <n v="8984"/>
    <n v="437.2"/>
    <n v="263.33"/>
    <n v="3927804.8"/>
    <n v="2365756.7200000002"/>
    <n v="1562048.08"/>
    <x v="6"/>
    <x v="0"/>
  </r>
  <r>
    <x v="85"/>
    <x v="4"/>
    <s v="Diane Buckland"/>
    <s v="Online"/>
    <s v="L"/>
    <x v="342"/>
    <n v="692566382"/>
    <d v="2011-01-14T00:00:00"/>
    <n v="4638"/>
    <n v="9.33"/>
    <n v="6.92"/>
    <n v="43272.54"/>
    <n v="32094.959999999999"/>
    <n v="11177.58"/>
    <x v="1"/>
    <x v="6"/>
  </r>
  <r>
    <x v="66"/>
    <x v="7"/>
    <s v="Bernadette Gibson"/>
    <s v="Offline"/>
    <s v="L"/>
    <x v="343"/>
    <n v="576654183"/>
    <d v="2013-02-03T00:00:00"/>
    <n v="3642"/>
    <n v="668.27"/>
    <n v="502.54"/>
    <n v="2433839.34"/>
    <n v="1830250.68"/>
    <n v="603588.66"/>
    <x v="6"/>
    <x v="8"/>
  </r>
  <r>
    <x v="14"/>
    <x v="2"/>
    <s v="Vanessa Gill"/>
    <s v="Offline"/>
    <s v="H"/>
    <x v="344"/>
    <n v="313044536"/>
    <d v="2011-04-14T00:00:00"/>
    <n v="5689"/>
    <n v="255.28"/>
    <n v="159.41999999999999"/>
    <n v="1452287.92"/>
    <n v="906940.38"/>
    <n v="545347.54"/>
    <x v="1"/>
    <x v="4"/>
  </r>
  <r>
    <x v="55"/>
    <x v="10"/>
    <s v="Joanne Allan"/>
    <s v="Offline"/>
    <s v="C"/>
    <x v="345"/>
    <n v="418973767"/>
    <d v="2012-10-27T00:00:00"/>
    <n v="2503"/>
    <n v="81.73"/>
    <n v="56.67"/>
    <n v="204570.19"/>
    <n v="141845.01"/>
    <n v="62725.18"/>
    <x v="5"/>
    <x v="0"/>
  </r>
  <r>
    <x v="35"/>
    <x v="9"/>
    <s v="Deirdre Jackson"/>
    <s v="Online"/>
    <s v="C"/>
    <x v="346"/>
    <n v="581990706"/>
    <d v="2014-11-15T00:00:00"/>
    <n v="2838"/>
    <n v="47.45"/>
    <n v="31.79"/>
    <n v="134663.1"/>
    <n v="90220.02"/>
    <n v="44443.08"/>
    <x v="0"/>
    <x v="0"/>
  </r>
  <r>
    <x v="149"/>
    <x v="2"/>
    <s v="Owen Marshall"/>
    <s v="Online"/>
    <s v="H"/>
    <x v="347"/>
    <n v="109956681"/>
    <d v="2015-07-24T00:00:00"/>
    <n v="7480"/>
    <n v="255.28"/>
    <n v="159.41999999999999"/>
    <n v="1909494.4"/>
    <n v="1192461.6000000001"/>
    <n v="717032.8"/>
    <x v="4"/>
    <x v="10"/>
  </r>
  <r>
    <x v="18"/>
    <x v="3"/>
    <s v="Megan Knox"/>
    <s v="Online"/>
    <s v="L"/>
    <x v="348"/>
    <n v="181045520"/>
    <d v="2010-05-27T00:00:00"/>
    <n v="4247"/>
    <n v="205.7"/>
    <n v="117.11"/>
    <n v="873607.9"/>
    <n v="497366.17"/>
    <n v="376241.73"/>
    <x v="3"/>
    <x v="5"/>
  </r>
  <r>
    <x v="20"/>
    <x v="1"/>
    <s v="Amy Marshall"/>
    <s v="Online"/>
    <s v="C"/>
    <x v="349"/>
    <n v="693743550"/>
    <d v="2011-01-09T00:00:00"/>
    <n v="2988"/>
    <n v="154.06"/>
    <n v="90.93"/>
    <n v="460331.28"/>
    <n v="271698.84000000003"/>
    <n v="188632.44"/>
    <x v="3"/>
    <x v="1"/>
  </r>
  <r>
    <x v="147"/>
    <x v="5"/>
    <s v="Chloe Forsyth"/>
    <s v="Offline"/>
    <s v="L"/>
    <x v="350"/>
    <n v="716849601"/>
    <d v="2010-12-31T00:00:00"/>
    <n v="582"/>
    <n v="109.28"/>
    <n v="35.840000000000003"/>
    <n v="63600.959999999999"/>
    <n v="20858.88"/>
    <n v="42742.080000000002"/>
    <x v="3"/>
    <x v="7"/>
  </r>
  <r>
    <x v="146"/>
    <x v="0"/>
    <s v="Dan Fraser"/>
    <s v="Online"/>
    <s v="L"/>
    <x v="351"/>
    <n v="739474999"/>
    <d v="2013-01-01T00:00:00"/>
    <n v="5940"/>
    <n v="437.2"/>
    <n v="263.33"/>
    <n v="2596968"/>
    <n v="1564180.2"/>
    <n v="1032787.8"/>
    <x v="5"/>
    <x v="7"/>
  </r>
  <r>
    <x v="17"/>
    <x v="10"/>
    <s v="Madeleine Thomson"/>
    <s v="Online"/>
    <s v="M"/>
    <x v="352"/>
    <n v="421043574"/>
    <d v="2016-09-07T00:00:00"/>
    <n v="5005"/>
    <n v="81.73"/>
    <n v="56.67"/>
    <n v="409058.65"/>
    <n v="283633.34999999998"/>
    <n v="125425.3"/>
    <x v="2"/>
    <x v="3"/>
  </r>
  <r>
    <x v="126"/>
    <x v="10"/>
    <s v="Amelia Vaughan"/>
    <s v="Online"/>
    <s v="M"/>
    <x v="353"/>
    <n v="841291654"/>
    <d v="2015-03-20T00:00:00"/>
    <n v="5751"/>
    <n v="81.73"/>
    <n v="56.67"/>
    <n v="470029.23"/>
    <n v="325909.17"/>
    <n v="144120.06"/>
    <x v="4"/>
    <x v="8"/>
  </r>
  <r>
    <x v="151"/>
    <x v="3"/>
    <s v="Olivia Rutherford"/>
    <s v="Offline"/>
    <s v="L"/>
    <x v="339"/>
    <n v="450268065"/>
    <d v="2014-01-04T00:00:00"/>
    <n v="3181"/>
    <n v="205.7"/>
    <n v="117.11"/>
    <n v="654331.69999999995"/>
    <n v="372526.91"/>
    <n v="281804.78999999998"/>
    <x v="6"/>
    <x v="7"/>
  </r>
  <r>
    <x v="21"/>
    <x v="11"/>
    <s v="Adrian Fisher"/>
    <s v="Online"/>
    <s v="L"/>
    <x v="354"/>
    <n v="918334138"/>
    <d v="2012-06-12T00:00:00"/>
    <n v="4334"/>
    <n v="421.89"/>
    <n v="364.69"/>
    <n v="1828471.26"/>
    <n v="1580566.46"/>
    <n v="247904.8"/>
    <x v="5"/>
    <x v="5"/>
  </r>
  <r>
    <x v="159"/>
    <x v="11"/>
    <s v="Sophie Black"/>
    <s v="Offline"/>
    <s v="M"/>
    <x v="355"/>
    <n v="386163699"/>
    <d v="2014-04-19T00:00:00"/>
    <n v="3275"/>
    <n v="421.89"/>
    <n v="364.69"/>
    <n v="1381689.75"/>
    <n v="1194359.75"/>
    <n v="187330"/>
    <x v="0"/>
    <x v="4"/>
  </r>
  <r>
    <x v="69"/>
    <x v="10"/>
    <s v="Sean Carr"/>
    <s v="Offline"/>
    <s v="C"/>
    <x v="356"/>
    <n v="214743077"/>
    <d v="2017-02-18T00:00:00"/>
    <n v="6103"/>
    <n v="81.73"/>
    <n v="56.67"/>
    <n v="498798.19"/>
    <n v="345857.01"/>
    <n v="152941.18"/>
    <x v="7"/>
    <x v="6"/>
  </r>
  <r>
    <x v="29"/>
    <x v="2"/>
    <s v="Caroline Thomson"/>
    <s v="Online"/>
    <s v="M"/>
    <x v="357"/>
    <n v="935371100"/>
    <d v="2015-07-06T00:00:00"/>
    <n v="5949"/>
    <n v="255.28"/>
    <n v="159.41999999999999"/>
    <n v="1518660.72"/>
    <n v="948389.58"/>
    <n v="570271.14"/>
    <x v="4"/>
    <x v="9"/>
  </r>
  <r>
    <x v="160"/>
    <x v="0"/>
    <s v="Neil Short"/>
    <s v="Offline"/>
    <s v="H"/>
    <x v="358"/>
    <n v="899659097"/>
    <d v="2012-12-03T00:00:00"/>
    <n v="7974"/>
    <n v="437.2"/>
    <n v="263.33"/>
    <n v="3486232.8"/>
    <n v="2099793.42"/>
    <n v="1386439.38"/>
    <x v="5"/>
    <x v="1"/>
  </r>
  <r>
    <x v="161"/>
    <x v="1"/>
    <s v="Eric Chapman"/>
    <s v="Online"/>
    <s v="H"/>
    <x v="359"/>
    <n v="329530894"/>
    <d v="2010-02-13T00:00:00"/>
    <n v="4369"/>
    <n v="154.06"/>
    <n v="90.93"/>
    <n v="673088.14"/>
    <n v="397273.17"/>
    <n v="275814.96999999997"/>
    <x v="3"/>
    <x v="6"/>
  </r>
  <r>
    <x v="32"/>
    <x v="11"/>
    <s v="Lillian Newman"/>
    <s v="Online"/>
    <s v="H"/>
    <x v="360"/>
    <n v="867222821"/>
    <d v="2016-02-06T00:00:00"/>
    <n v="9359"/>
    <n v="421.89"/>
    <n v="364.69"/>
    <n v="3948468.51"/>
    <n v="3413133.71"/>
    <n v="535334.80000000005"/>
    <x v="2"/>
    <x v="6"/>
  </r>
  <r>
    <x v="128"/>
    <x v="9"/>
    <s v="Sean Stewart"/>
    <s v="Online"/>
    <s v="M"/>
    <x v="361"/>
    <n v="625283706"/>
    <d v="2014-10-23T00:00:00"/>
    <n v="4199"/>
    <n v="47.45"/>
    <n v="31.79"/>
    <n v="199242.55"/>
    <n v="133486.21"/>
    <n v="65756.34"/>
    <x v="0"/>
    <x v="0"/>
  </r>
  <r>
    <x v="146"/>
    <x v="8"/>
    <s v="Anthony Hudson"/>
    <s v="Offline"/>
    <s v="C"/>
    <x v="292"/>
    <n v="936574876"/>
    <d v="2014-01-09T00:00:00"/>
    <n v="2173"/>
    <n v="651.21"/>
    <n v="524.96"/>
    <n v="1415079.33"/>
    <n v="1140738.08"/>
    <n v="274341.25"/>
    <x v="6"/>
    <x v="7"/>
  </r>
  <r>
    <x v="68"/>
    <x v="3"/>
    <s v="Theresa MacDonald"/>
    <s v="Offline"/>
    <s v="M"/>
    <x v="209"/>
    <n v="504270160"/>
    <d v="2010-11-25T00:00:00"/>
    <n v="3601"/>
    <n v="205.7"/>
    <n v="117.11"/>
    <n v="740725.7"/>
    <n v="421713.11"/>
    <n v="319012.59000000003"/>
    <x v="3"/>
    <x v="0"/>
  </r>
  <r>
    <x v="71"/>
    <x v="10"/>
    <s v="Stephanie Brown"/>
    <s v="Offline"/>
    <s v="M"/>
    <x v="362"/>
    <n v="351855885"/>
    <d v="2011-06-02T00:00:00"/>
    <n v="830"/>
    <n v="81.73"/>
    <n v="56.67"/>
    <n v="67835.899999999994"/>
    <n v="47036.1"/>
    <n v="20799.8"/>
    <x v="1"/>
    <x v="5"/>
  </r>
  <r>
    <x v="8"/>
    <x v="6"/>
    <s v="Robert Blake"/>
    <s v="Online"/>
    <s v="H"/>
    <x v="363"/>
    <n v="673130881"/>
    <d v="2011-03-23T00:00:00"/>
    <n v="3241"/>
    <n v="152.58000000000001"/>
    <n v="97.44"/>
    <n v="494511.78"/>
    <n v="315803.03999999998"/>
    <n v="178708.74"/>
    <x v="1"/>
    <x v="4"/>
  </r>
  <r>
    <x v="92"/>
    <x v="8"/>
    <s v="Tim Gray"/>
    <s v="Offline"/>
    <s v="H"/>
    <x v="364"/>
    <n v="382206475"/>
    <d v="2014-10-13T00:00:00"/>
    <n v="2244"/>
    <n v="651.21"/>
    <n v="524.96"/>
    <n v="1461315.24"/>
    <n v="1178010.24"/>
    <n v="283305"/>
    <x v="0"/>
    <x v="11"/>
  </r>
  <r>
    <x v="60"/>
    <x v="3"/>
    <s v="Sonia Butler"/>
    <s v="Online"/>
    <s v="H"/>
    <x v="365"/>
    <n v="263506495"/>
    <d v="2015-12-14T00:00:00"/>
    <n v="6283"/>
    <n v="205.7"/>
    <n v="117.11"/>
    <n v="1292413.1000000001"/>
    <n v="735802.13"/>
    <n v="556610.97"/>
    <x v="4"/>
    <x v="7"/>
  </r>
  <r>
    <x v="139"/>
    <x v="3"/>
    <s v="Max Rutherford"/>
    <s v="Offline"/>
    <s v="L"/>
    <x v="366"/>
    <n v="721767270"/>
    <d v="2017-07-18T00:00:00"/>
    <n v="5829"/>
    <n v="205.7"/>
    <n v="117.11"/>
    <n v="1199025.3"/>
    <n v="682634.19"/>
    <n v="516391.11"/>
    <x v="7"/>
    <x v="9"/>
  </r>
  <r>
    <x v="57"/>
    <x v="0"/>
    <s v="Elizabeth Mitchell"/>
    <s v="Online"/>
    <s v="M"/>
    <x v="367"/>
    <n v="432037627"/>
    <d v="2011-08-18T00:00:00"/>
    <n v="8390"/>
    <n v="437.2"/>
    <n v="263.33"/>
    <n v="3668108"/>
    <n v="2209338.7000000002"/>
    <n v="1458769.3"/>
    <x v="1"/>
    <x v="3"/>
  </r>
  <r>
    <x v="70"/>
    <x v="11"/>
    <s v="Lily Gill"/>
    <s v="Offline"/>
    <s v="C"/>
    <x v="368"/>
    <n v="389678895"/>
    <d v="2014-08-24T00:00:00"/>
    <n v="3499"/>
    <n v="421.89"/>
    <n v="364.69"/>
    <n v="1476193.11"/>
    <n v="1276050.31"/>
    <n v="200142.8"/>
    <x v="0"/>
    <x v="10"/>
  </r>
  <r>
    <x v="130"/>
    <x v="11"/>
    <s v="Dorothy Mills"/>
    <s v="Online"/>
    <s v="L"/>
    <x v="369"/>
    <n v="760364902"/>
    <d v="2017-02-24T00:00:00"/>
    <n v="7726"/>
    <n v="421.89"/>
    <n v="364.69"/>
    <n v="3259522.14"/>
    <n v="2817594.94"/>
    <n v="441927.2"/>
    <x v="7"/>
    <x v="6"/>
  </r>
  <r>
    <x v="3"/>
    <x v="4"/>
    <s v="Alan Wallace"/>
    <s v="Offline"/>
    <s v="C"/>
    <x v="370"/>
    <n v="430081975"/>
    <d v="2010-12-09T00:00:00"/>
    <n v="9669"/>
    <n v="9.33"/>
    <n v="6.92"/>
    <n v="90211.77"/>
    <n v="66909.48"/>
    <n v="23302.29"/>
    <x v="3"/>
    <x v="1"/>
  </r>
  <r>
    <x v="142"/>
    <x v="2"/>
    <s v="Liam Knox"/>
    <s v="Online"/>
    <s v="H"/>
    <x v="371"/>
    <n v="155128943"/>
    <d v="2015-05-05T00:00:00"/>
    <n v="4957"/>
    <n v="255.28"/>
    <n v="159.41999999999999"/>
    <n v="1265422.96"/>
    <n v="790244.94"/>
    <n v="475178.02"/>
    <x v="4"/>
    <x v="4"/>
  </r>
  <r>
    <x v="56"/>
    <x v="5"/>
    <s v="Katherine Davies"/>
    <s v="Offline"/>
    <s v="H"/>
    <x v="372"/>
    <n v="312117135"/>
    <d v="2012-10-16T00:00:00"/>
    <n v="1251"/>
    <n v="109.28"/>
    <n v="35.840000000000003"/>
    <n v="136709.28"/>
    <n v="44835.839999999997"/>
    <n v="91873.44"/>
    <x v="5"/>
    <x v="0"/>
  </r>
  <r>
    <x v="91"/>
    <x v="11"/>
    <s v="Chloe Martin"/>
    <s v="Offline"/>
    <s v="L"/>
    <x v="373"/>
    <n v="447970378"/>
    <d v="2013-09-02T00:00:00"/>
    <n v="3245"/>
    <n v="421.89"/>
    <n v="364.69"/>
    <n v="1369033.05"/>
    <n v="1183419.05"/>
    <n v="185614"/>
    <x v="6"/>
    <x v="10"/>
  </r>
  <r>
    <x v="2"/>
    <x v="0"/>
    <s v="Natalie Mackenzie"/>
    <s v="Offline"/>
    <s v="C"/>
    <x v="374"/>
    <n v="629925000"/>
    <d v="2013-08-18T00:00:00"/>
    <n v="7661"/>
    <n v="437.2"/>
    <n v="263.33"/>
    <n v="3349389.2"/>
    <n v="2017371.13"/>
    <n v="1332018.07"/>
    <x v="6"/>
    <x v="3"/>
  </r>
  <r>
    <x v="54"/>
    <x v="10"/>
    <s v="Sally Kerr"/>
    <s v="Offline"/>
    <s v="L"/>
    <x v="375"/>
    <n v="995529830"/>
    <d v="2013-12-17T00:00:00"/>
    <n v="8254"/>
    <n v="81.73"/>
    <n v="56.67"/>
    <n v="674599.42"/>
    <n v="467754.18"/>
    <n v="206845.24"/>
    <x v="6"/>
    <x v="1"/>
  </r>
  <r>
    <x v="37"/>
    <x v="8"/>
    <s v="Victoria Ball"/>
    <s v="Online"/>
    <s v="L"/>
    <x v="376"/>
    <n v="402646195"/>
    <d v="2016-03-28T00:00:00"/>
    <n v="812"/>
    <n v="651.21"/>
    <n v="524.96"/>
    <n v="528782.52"/>
    <n v="426267.52"/>
    <n v="102515"/>
    <x v="2"/>
    <x v="4"/>
  </r>
  <r>
    <x v="3"/>
    <x v="11"/>
    <s v="Adam Churchill"/>
    <s v="Offline"/>
    <s v="M"/>
    <x v="377"/>
    <n v="479447925"/>
    <d v="2012-04-04T00:00:00"/>
    <n v="8150"/>
    <n v="421.89"/>
    <n v="364.69"/>
    <n v="3438403.5"/>
    <n v="2972223.5"/>
    <n v="466180"/>
    <x v="5"/>
    <x v="4"/>
  </r>
  <r>
    <x v="78"/>
    <x v="0"/>
    <s v="Paul Peters"/>
    <s v="Offline"/>
    <s v="H"/>
    <x v="378"/>
    <n v="674421346"/>
    <d v="2017-06-29T00:00:00"/>
    <n v="5118"/>
    <n v="437.2"/>
    <n v="263.33"/>
    <n v="2237589.6"/>
    <n v="1347722.94"/>
    <n v="889866.66"/>
    <x v="7"/>
    <x v="9"/>
  </r>
  <r>
    <x v="126"/>
    <x v="0"/>
    <s v="Owen Randall"/>
    <s v="Online"/>
    <s v="L"/>
    <x v="66"/>
    <n v="506365287"/>
    <d v="2014-05-16T00:00:00"/>
    <n v="3596"/>
    <n v="437.2"/>
    <n v="263.33"/>
    <n v="1572171.2"/>
    <n v="946934.68"/>
    <n v="625236.52"/>
    <x v="0"/>
    <x v="2"/>
  </r>
  <r>
    <x v="32"/>
    <x v="5"/>
    <s v="Anna Lyman"/>
    <s v="Online"/>
    <s v="C"/>
    <x v="379"/>
    <n v="914391076"/>
    <d v="2016-08-04T00:00:00"/>
    <n v="7494"/>
    <n v="109.28"/>
    <n v="35.840000000000003"/>
    <n v="818944.32"/>
    <n v="268584.96000000002"/>
    <n v="550359.36"/>
    <x v="2"/>
    <x v="9"/>
  </r>
  <r>
    <x v="88"/>
    <x v="11"/>
    <s v="Neil James"/>
    <s v="Online"/>
    <s v="L"/>
    <x v="380"/>
    <n v="207922542"/>
    <d v="2012-07-01T00:00:00"/>
    <n v="7755"/>
    <n v="421.89"/>
    <n v="364.69"/>
    <n v="3271756.95"/>
    <n v="2828170.95"/>
    <n v="443586"/>
    <x v="5"/>
    <x v="5"/>
  </r>
  <r>
    <x v="102"/>
    <x v="8"/>
    <s v="Mary Morrison"/>
    <s v="Offline"/>
    <s v="M"/>
    <x v="381"/>
    <n v="816696012"/>
    <d v="2014-02-16T00:00:00"/>
    <n v="7353"/>
    <n v="651.21"/>
    <n v="524.96"/>
    <n v="4788347.13"/>
    <n v="3860030.88"/>
    <n v="928316.25"/>
    <x v="0"/>
    <x v="8"/>
  </r>
  <r>
    <x v="136"/>
    <x v="9"/>
    <s v="Karen Skinner"/>
    <s v="Offline"/>
    <s v="L"/>
    <x v="382"/>
    <n v="740760314"/>
    <d v="2015-11-21T00:00:00"/>
    <n v="6293"/>
    <n v="47.45"/>
    <n v="31.79"/>
    <n v="298602.84999999998"/>
    <n v="200054.47"/>
    <n v="98548.38"/>
    <x v="4"/>
    <x v="1"/>
  </r>
  <r>
    <x v="151"/>
    <x v="2"/>
    <s v="Adam McGrath"/>
    <s v="Online"/>
    <s v="C"/>
    <x v="383"/>
    <n v="300476777"/>
    <d v="2013-02-28T00:00:00"/>
    <n v="6610"/>
    <n v="255.28"/>
    <n v="159.41999999999999"/>
    <n v="1687400.8"/>
    <n v="1053766.2"/>
    <n v="633634.6"/>
    <x v="6"/>
    <x v="6"/>
  </r>
  <r>
    <x v="151"/>
    <x v="6"/>
    <s v="Julia May"/>
    <s v="Online"/>
    <s v="L"/>
    <x v="384"/>
    <n v="786519229"/>
    <d v="2013-06-07T00:00:00"/>
    <n v="7373"/>
    <n v="152.58000000000001"/>
    <n v="97.44"/>
    <n v="1124972.3400000001"/>
    <n v="718425.12"/>
    <n v="406547.22"/>
    <x v="6"/>
    <x v="2"/>
  </r>
  <r>
    <x v="32"/>
    <x v="0"/>
    <s v="Jacob Brown"/>
    <s v="Offline"/>
    <s v="C"/>
    <x v="385"/>
    <n v="409873998"/>
    <d v="2010-06-03T00:00:00"/>
    <n v="9679"/>
    <n v="437.2"/>
    <n v="263.33"/>
    <n v="4231658.8"/>
    <n v="2548771.0699999998"/>
    <n v="1682887.73"/>
    <x v="3"/>
    <x v="5"/>
  </r>
  <r>
    <x v="22"/>
    <x v="0"/>
    <s v="Dan Lee"/>
    <s v="Offline"/>
    <s v="H"/>
    <x v="386"/>
    <n v="151839911"/>
    <d v="2010-05-22T00:00:00"/>
    <n v="1659"/>
    <n v="437.2"/>
    <n v="263.33"/>
    <n v="725314.8"/>
    <n v="436864.47"/>
    <n v="288450.33"/>
    <x v="3"/>
    <x v="2"/>
  </r>
  <r>
    <x v="18"/>
    <x v="1"/>
    <s v="Chloe Skinner"/>
    <s v="Online"/>
    <s v="H"/>
    <x v="387"/>
    <n v="614028298"/>
    <d v="2012-09-09T00:00:00"/>
    <n v="3473"/>
    <n v="154.06"/>
    <n v="90.93"/>
    <n v="535050.38"/>
    <n v="315799.89"/>
    <n v="219250.49"/>
    <x v="5"/>
    <x v="3"/>
  </r>
  <r>
    <x v="119"/>
    <x v="7"/>
    <s v="Mary Sanderson"/>
    <s v="Offline"/>
    <s v="L"/>
    <x v="388"/>
    <n v="668362987"/>
    <d v="2014-05-13T00:00:00"/>
    <n v="2315"/>
    <n v="668.27"/>
    <n v="502.54"/>
    <n v="1547045.05"/>
    <n v="1163380.1000000001"/>
    <n v="383664.95"/>
    <x v="0"/>
    <x v="2"/>
  </r>
  <r>
    <x v="90"/>
    <x v="7"/>
    <s v="Chloe Arnold"/>
    <s v="Online"/>
    <s v="M"/>
    <x v="389"/>
    <n v="607080304"/>
    <d v="2013-04-05T00:00:00"/>
    <n v="7408"/>
    <n v="668.27"/>
    <n v="502.54"/>
    <n v="4950544.16"/>
    <n v="3722816.32"/>
    <n v="1227727.8400000001"/>
    <x v="6"/>
    <x v="8"/>
  </r>
  <r>
    <x v="78"/>
    <x v="2"/>
    <s v="Sean Clarkson"/>
    <s v="Online"/>
    <s v="M"/>
    <x v="390"/>
    <n v="792729079"/>
    <d v="2012-01-17T00:00:00"/>
    <n v="5006"/>
    <n v="255.28"/>
    <n v="159.41999999999999"/>
    <n v="1277931.68"/>
    <n v="798056.52"/>
    <n v="479875.16"/>
    <x v="1"/>
    <x v="7"/>
  </r>
  <r>
    <x v="96"/>
    <x v="2"/>
    <s v="Tracey Newman"/>
    <s v="Offline"/>
    <s v="M"/>
    <x v="391"/>
    <n v="308170640"/>
    <d v="2014-10-10T00:00:00"/>
    <n v="3395"/>
    <n v="255.28"/>
    <n v="159.41999999999999"/>
    <n v="866675.6"/>
    <n v="541230.9"/>
    <n v="325444.7"/>
    <x v="0"/>
    <x v="3"/>
  </r>
  <r>
    <x v="152"/>
    <x v="1"/>
    <s v="Harry James"/>
    <s v="Online"/>
    <s v="H"/>
    <x v="391"/>
    <n v="106578814"/>
    <d v="2014-10-02T00:00:00"/>
    <n v="7894"/>
    <n v="154.06"/>
    <n v="90.93"/>
    <n v="1216149.6399999999"/>
    <n v="717801.42"/>
    <n v="498348.22"/>
    <x v="0"/>
    <x v="3"/>
  </r>
  <r>
    <x v="67"/>
    <x v="3"/>
    <s v="Victoria Ogden"/>
    <s v="Online"/>
    <s v="H"/>
    <x v="392"/>
    <n v="761439931"/>
    <d v="2014-03-28T00:00:00"/>
    <n v="5851"/>
    <n v="205.7"/>
    <n v="117.11"/>
    <n v="1203550.7"/>
    <n v="685210.61"/>
    <n v="518340.09"/>
    <x v="0"/>
    <x v="4"/>
  </r>
  <r>
    <x v="22"/>
    <x v="7"/>
    <s v="Emily Pullman"/>
    <s v="Online"/>
    <s v="L"/>
    <x v="393"/>
    <n v="216552817"/>
    <d v="2012-09-27T00:00:00"/>
    <n v="1646"/>
    <n v="668.27"/>
    <n v="502.54"/>
    <n v="1099972.42"/>
    <n v="827180.84"/>
    <n v="272791.58"/>
    <x v="5"/>
    <x v="11"/>
  </r>
  <r>
    <x v="109"/>
    <x v="4"/>
    <s v="Emily Mills"/>
    <s v="Online"/>
    <s v="H"/>
    <x v="394"/>
    <n v="536028802"/>
    <d v="2010-09-22T00:00:00"/>
    <n v="1689"/>
    <n v="9.33"/>
    <n v="6.92"/>
    <n v="15758.37"/>
    <n v="11687.88"/>
    <n v="4070.49"/>
    <x v="3"/>
    <x v="11"/>
  </r>
  <r>
    <x v="51"/>
    <x v="9"/>
    <s v="Emily Sanderson"/>
    <s v="Online"/>
    <s v="L"/>
    <x v="395"/>
    <n v="254291713"/>
    <d v="2013-08-15T00:00:00"/>
    <n v="9424"/>
    <n v="47.45"/>
    <n v="31.79"/>
    <n v="447168.8"/>
    <n v="299588.96000000002"/>
    <n v="147579.84"/>
    <x v="6"/>
    <x v="3"/>
  </r>
  <r>
    <x v="111"/>
    <x v="10"/>
    <s v="Gavin Glover"/>
    <s v="Online"/>
    <s v="C"/>
    <x v="196"/>
    <n v="226077878"/>
    <d v="2012-10-23T00:00:00"/>
    <n v="323"/>
    <n v="81.73"/>
    <n v="56.67"/>
    <n v="26398.79"/>
    <n v="18304.41"/>
    <n v="8094.38"/>
    <x v="5"/>
    <x v="11"/>
  </r>
  <r>
    <x v="89"/>
    <x v="8"/>
    <s v="Joshua Greene"/>
    <s v="Offline"/>
    <s v="M"/>
    <x v="396"/>
    <n v="476436126"/>
    <d v="2011-10-15T00:00:00"/>
    <n v="6892"/>
    <n v="651.21"/>
    <n v="524.96"/>
    <n v="4488139.32"/>
    <n v="3618024.32"/>
    <n v="870115"/>
    <x v="1"/>
    <x v="3"/>
  </r>
  <r>
    <x v="77"/>
    <x v="0"/>
    <s v="Jack Walker"/>
    <s v="Offline"/>
    <s v="L"/>
    <x v="397"/>
    <n v="650727784"/>
    <d v="2015-06-06T00:00:00"/>
    <n v="3667"/>
    <n v="437.2"/>
    <n v="263.33"/>
    <n v="1603212.4"/>
    <n v="965631.11"/>
    <n v="637581.29"/>
    <x v="4"/>
    <x v="2"/>
  </r>
  <r>
    <x v="162"/>
    <x v="7"/>
    <s v="James Duncan"/>
    <s v="Offline"/>
    <s v="C"/>
    <x v="398"/>
    <n v="464626681"/>
    <d v="2010-07-27T00:00:00"/>
    <n v="2215"/>
    <n v="668.27"/>
    <n v="502.54"/>
    <n v="1480218.05"/>
    <n v="1113126.1000000001"/>
    <n v="367091.95"/>
    <x v="3"/>
    <x v="10"/>
  </r>
  <r>
    <x v="60"/>
    <x v="11"/>
    <s v="Sophie Nash"/>
    <s v="Offline"/>
    <s v="C"/>
    <x v="399"/>
    <n v="154119145"/>
    <d v="2015-09-21T00:00:00"/>
    <n v="6135"/>
    <n v="421.89"/>
    <n v="364.69"/>
    <n v="2588295.15"/>
    <n v="2237373.15"/>
    <n v="350922"/>
    <x v="4"/>
    <x v="3"/>
  </r>
  <r>
    <x v="66"/>
    <x v="11"/>
    <s v="Jake Fisher"/>
    <s v="Online"/>
    <s v="M"/>
    <x v="400"/>
    <n v="925504004"/>
    <d v="2015-12-06T00:00:00"/>
    <n v="6057"/>
    <n v="421.89"/>
    <n v="364.69"/>
    <n v="2555387.73"/>
    <n v="2208927.33"/>
    <n v="346460.4"/>
    <x v="4"/>
    <x v="0"/>
  </r>
  <r>
    <x v="117"/>
    <x v="3"/>
    <s v="Julia Kerr"/>
    <s v="Offline"/>
    <s v="L"/>
    <x v="401"/>
    <n v="905392587"/>
    <d v="2012-08-16T00:00:00"/>
    <n v="4641"/>
    <n v="205.7"/>
    <n v="117.11"/>
    <n v="954653.7"/>
    <n v="543507.51"/>
    <n v="411146.19"/>
    <x v="5"/>
    <x v="10"/>
  </r>
  <r>
    <x v="163"/>
    <x v="6"/>
    <s v="Amy Sharp"/>
    <s v="Online"/>
    <s v="C"/>
    <x v="377"/>
    <n v="990708720"/>
    <d v="2012-05-04T00:00:00"/>
    <n v="1581"/>
    <n v="152.58000000000001"/>
    <n v="97.44"/>
    <n v="241228.98"/>
    <n v="154052.64000000001"/>
    <n v="87176.34"/>
    <x v="5"/>
    <x v="4"/>
  </r>
  <r>
    <x v="105"/>
    <x v="2"/>
    <s v="Stephen Parr"/>
    <s v="Online"/>
    <s v="M"/>
    <x v="402"/>
    <n v="798688733"/>
    <d v="2014-09-18T00:00:00"/>
    <n v="8600"/>
    <n v="255.28"/>
    <n v="159.41999999999999"/>
    <n v="2195408"/>
    <n v="1371012"/>
    <n v="824396"/>
    <x v="0"/>
    <x v="3"/>
  </r>
  <r>
    <x v="43"/>
    <x v="3"/>
    <s v="Connor Bond"/>
    <s v="Offline"/>
    <s v="C"/>
    <x v="222"/>
    <n v="916881453"/>
    <d v="2016-11-28T00:00:00"/>
    <n v="4452"/>
    <n v="205.7"/>
    <n v="117.11"/>
    <n v="915776.4"/>
    <n v="521373.72"/>
    <n v="394402.68"/>
    <x v="2"/>
    <x v="0"/>
  </r>
  <r>
    <x v="54"/>
    <x v="0"/>
    <s v="Boris Piper"/>
    <s v="Offline"/>
    <s v="L"/>
    <x v="403"/>
    <n v="653148210"/>
    <d v="2017-01-21T00:00:00"/>
    <n v="9924"/>
    <n v="437.2"/>
    <n v="263.33"/>
    <n v="4338772.8"/>
    <n v="2613286.92"/>
    <n v="1725485.88"/>
    <x v="2"/>
    <x v="7"/>
  </r>
  <r>
    <x v="93"/>
    <x v="10"/>
    <s v="Kimberly Payne"/>
    <s v="Offline"/>
    <s v="C"/>
    <x v="404"/>
    <n v="285662829"/>
    <d v="2010-07-13T00:00:00"/>
    <n v="2834"/>
    <n v="81.73"/>
    <n v="56.67"/>
    <n v="231622.82"/>
    <n v="160602.78"/>
    <n v="71020.039999999994"/>
    <x v="3"/>
    <x v="9"/>
  </r>
  <r>
    <x v="53"/>
    <x v="1"/>
    <s v="Felicity Arnold"/>
    <s v="Online"/>
    <s v="C"/>
    <x v="405"/>
    <n v="612911641"/>
    <d v="2016-08-31T00:00:00"/>
    <n v="3030"/>
    <n v="154.06"/>
    <n v="90.93"/>
    <n v="466801.8"/>
    <n v="275517.90000000002"/>
    <n v="191283.9"/>
    <x v="2"/>
    <x v="10"/>
  </r>
  <r>
    <x v="93"/>
    <x v="8"/>
    <s v="Leonard Rees"/>
    <s v="Offline"/>
    <s v="L"/>
    <x v="292"/>
    <n v="703693473"/>
    <d v="2014-01-12T00:00:00"/>
    <n v="7391"/>
    <n v="651.21"/>
    <n v="524.96"/>
    <n v="4813093.1100000003"/>
    <n v="3879979.36"/>
    <n v="933113.75"/>
    <x v="6"/>
    <x v="7"/>
  </r>
  <r>
    <x v="36"/>
    <x v="5"/>
    <s v="Mary Peters"/>
    <s v="Online"/>
    <s v="M"/>
    <x v="175"/>
    <n v="147119653"/>
    <d v="2012-08-09T00:00:00"/>
    <n v="4829"/>
    <n v="109.28"/>
    <n v="35.840000000000003"/>
    <n v="527713.12"/>
    <n v="173071.35999999999"/>
    <n v="354641.76"/>
    <x v="5"/>
    <x v="10"/>
  </r>
  <r>
    <x v="164"/>
    <x v="4"/>
    <s v="Jonathan Morrison"/>
    <s v="Online"/>
    <s v="C"/>
    <x v="406"/>
    <n v="402614009"/>
    <d v="2012-03-02T00:00:00"/>
    <n v="1287"/>
    <n v="9.33"/>
    <n v="6.92"/>
    <n v="12007.71"/>
    <n v="8906.0400000000009"/>
    <n v="3101.67"/>
    <x v="5"/>
    <x v="6"/>
  </r>
  <r>
    <x v="81"/>
    <x v="10"/>
    <s v="Owen Abraham"/>
    <s v="Online"/>
    <s v="C"/>
    <x v="407"/>
    <n v="749912869"/>
    <d v="2013-04-25T00:00:00"/>
    <n v="4738"/>
    <n v="81.73"/>
    <n v="56.67"/>
    <n v="387236.74"/>
    <n v="268502.46000000002"/>
    <n v="118734.28"/>
    <x v="6"/>
    <x v="4"/>
  </r>
  <r>
    <x v="91"/>
    <x v="7"/>
    <s v="Thomas Mathis"/>
    <s v="Online"/>
    <s v="H"/>
    <x v="202"/>
    <n v="539065062"/>
    <d v="2014-03-10T00:00:00"/>
    <n v="186"/>
    <n v="668.27"/>
    <n v="502.54"/>
    <n v="124298.22"/>
    <n v="93472.44"/>
    <n v="30825.78"/>
    <x v="0"/>
    <x v="8"/>
  </r>
  <r>
    <x v="4"/>
    <x v="6"/>
    <s v="Samantha MacLeod"/>
    <s v="Offline"/>
    <s v="H"/>
    <x v="408"/>
    <n v="540431916"/>
    <d v="2013-11-15T00:00:00"/>
    <n v="4668"/>
    <n v="152.58000000000001"/>
    <n v="97.44"/>
    <n v="712243.44"/>
    <n v="454849.92"/>
    <n v="257393.52"/>
    <x v="6"/>
    <x v="0"/>
  </r>
  <r>
    <x v="1"/>
    <x v="9"/>
    <s v="Stephen Wilkins"/>
    <s v="Online"/>
    <s v="C"/>
    <x v="409"/>
    <n v="694687259"/>
    <d v="2016-06-02T00:00:00"/>
    <n v="2252"/>
    <n v="47.45"/>
    <n v="31.79"/>
    <n v="106857.4"/>
    <n v="71591.08"/>
    <n v="35266.32"/>
    <x v="2"/>
    <x v="2"/>
  </r>
  <r>
    <x v="38"/>
    <x v="0"/>
    <s v="Wendy Scott"/>
    <s v="Offline"/>
    <s v="H"/>
    <x v="410"/>
    <n v="562817418"/>
    <d v="2011-06-02T00:00:00"/>
    <n v="9036"/>
    <n v="437.2"/>
    <n v="263.33"/>
    <n v="3950539.2"/>
    <n v="2379449.88"/>
    <n v="1571089.32"/>
    <x v="1"/>
    <x v="5"/>
  </r>
  <r>
    <x v="139"/>
    <x v="3"/>
    <s v="Donna Simpson"/>
    <s v="Online"/>
    <s v="L"/>
    <x v="411"/>
    <n v="676121222"/>
    <d v="2016-09-09T00:00:00"/>
    <n v="8149"/>
    <n v="205.7"/>
    <n v="117.11"/>
    <n v="1676249.3"/>
    <n v="954329.39"/>
    <n v="721919.91"/>
    <x v="2"/>
    <x v="3"/>
  </r>
  <r>
    <x v="60"/>
    <x v="6"/>
    <s v="Julia Glover"/>
    <s v="Offline"/>
    <s v="L"/>
    <x v="412"/>
    <n v="286210000"/>
    <d v="2012-08-05T00:00:00"/>
    <n v="4754"/>
    <n v="152.58000000000001"/>
    <n v="97.44"/>
    <n v="725365.32"/>
    <n v="463229.76"/>
    <n v="262135.56"/>
    <x v="5"/>
    <x v="10"/>
  </r>
  <r>
    <x v="108"/>
    <x v="9"/>
    <s v="Diana Bond"/>
    <s v="Online"/>
    <s v="L"/>
    <x v="413"/>
    <n v="515007579"/>
    <d v="2015-01-11T00:00:00"/>
    <n v="1042"/>
    <n v="47.45"/>
    <n v="31.79"/>
    <n v="49442.9"/>
    <n v="33125.18"/>
    <n v="16317.72"/>
    <x v="0"/>
    <x v="7"/>
  </r>
  <r>
    <x v="165"/>
    <x v="0"/>
    <s v="Stephen Underwood"/>
    <s v="Offline"/>
    <s v="C"/>
    <x v="414"/>
    <n v="304750287"/>
    <d v="2010-06-01T00:00:00"/>
    <n v="1237"/>
    <n v="437.2"/>
    <n v="263.33"/>
    <n v="540816.4"/>
    <n v="325739.21000000002"/>
    <n v="215077.19"/>
    <x v="3"/>
    <x v="5"/>
  </r>
  <r>
    <x v="166"/>
    <x v="9"/>
    <s v="Alexandra Hill"/>
    <s v="Online"/>
    <s v="H"/>
    <x v="415"/>
    <n v="467986953"/>
    <d v="2013-02-17T00:00:00"/>
    <n v="6594"/>
    <n v="47.45"/>
    <n v="31.79"/>
    <n v="312885.3"/>
    <n v="209623.26"/>
    <n v="103262.04"/>
    <x v="6"/>
    <x v="8"/>
  </r>
  <r>
    <x v="143"/>
    <x v="9"/>
    <s v="Justin Brown"/>
    <s v="Offline"/>
    <s v="C"/>
    <x v="416"/>
    <n v="537578904"/>
    <d v="2015-07-09T00:00:00"/>
    <n v="399"/>
    <n v="47.45"/>
    <n v="31.79"/>
    <n v="18932.55"/>
    <n v="12684.21"/>
    <n v="6248.34"/>
    <x v="4"/>
    <x v="9"/>
  </r>
  <r>
    <x v="55"/>
    <x v="1"/>
    <s v="Michael Skinner"/>
    <s v="Offline"/>
    <s v="L"/>
    <x v="417"/>
    <n v="116699969"/>
    <d v="2014-11-18T00:00:00"/>
    <n v="2969"/>
    <n v="154.06"/>
    <n v="90.93"/>
    <n v="457404.14"/>
    <n v="269971.17"/>
    <n v="187432.97"/>
    <x v="0"/>
    <x v="0"/>
  </r>
  <r>
    <x v="15"/>
    <x v="6"/>
    <s v="Sue Ellison"/>
    <s v="Offline"/>
    <s v="C"/>
    <x v="418"/>
    <n v="228836476"/>
    <d v="2017-03-13T00:00:00"/>
    <n v="6653"/>
    <n v="152.58000000000001"/>
    <n v="97.44"/>
    <n v="1015114.74"/>
    <n v="648268.31999999995"/>
    <n v="366846.42"/>
    <x v="7"/>
    <x v="8"/>
  </r>
  <r>
    <x v="133"/>
    <x v="1"/>
    <s v="Carolyn Reid"/>
    <s v="Offline"/>
    <s v="C"/>
    <x v="419"/>
    <n v="167787253"/>
    <d v="2010-07-16T00:00:00"/>
    <n v="832"/>
    <n v="154.06"/>
    <n v="90.93"/>
    <n v="128177.92"/>
    <n v="75653.759999999995"/>
    <n v="52524.160000000003"/>
    <x v="3"/>
    <x v="9"/>
  </r>
  <r>
    <x v="167"/>
    <x v="1"/>
    <s v="Joshua Alsop"/>
    <s v="Online"/>
    <s v="M"/>
    <x v="420"/>
    <n v="647663629"/>
    <d v="2014-05-20T00:00:00"/>
    <n v="6915"/>
    <n v="154.06"/>
    <n v="90.93"/>
    <n v="1065324.8999999999"/>
    <n v="628780.94999999995"/>
    <n v="436543.95"/>
    <x v="0"/>
    <x v="5"/>
  </r>
  <r>
    <x v="101"/>
    <x v="11"/>
    <s v="Jennifer Morgan"/>
    <s v="Offline"/>
    <s v="L"/>
    <x v="421"/>
    <n v="652889430"/>
    <d v="2015-04-15T00:00:00"/>
    <n v="3346"/>
    <n v="421.89"/>
    <n v="364.69"/>
    <n v="1411643.94"/>
    <n v="1220252.74"/>
    <n v="191391.2"/>
    <x v="4"/>
    <x v="4"/>
  </r>
  <r>
    <x v="34"/>
    <x v="8"/>
    <s v="Sally Dyer"/>
    <s v="Offline"/>
    <s v="M"/>
    <x v="422"/>
    <n v="588200986"/>
    <d v="2015-10-15T00:00:00"/>
    <n v="598"/>
    <n v="651.21"/>
    <n v="524.96"/>
    <n v="389423.58"/>
    <n v="313926.08"/>
    <n v="75497.5"/>
    <x v="4"/>
    <x v="3"/>
  </r>
  <r>
    <x v="66"/>
    <x v="10"/>
    <s v="Benjamin Fraser"/>
    <s v="Online"/>
    <s v="L"/>
    <x v="423"/>
    <n v="928647124"/>
    <d v="2015-08-30T00:00:00"/>
    <n v="6176"/>
    <n v="81.73"/>
    <n v="56.67"/>
    <n v="504764.48"/>
    <n v="349993.92"/>
    <n v="154770.56"/>
    <x v="4"/>
    <x v="3"/>
  </r>
  <r>
    <x v="105"/>
    <x v="0"/>
    <s v="Simon Kelly"/>
    <s v="Offline"/>
    <s v="L"/>
    <x v="424"/>
    <n v="869589173"/>
    <d v="2016-03-17T00:00:00"/>
    <n v="9615"/>
    <n v="437.2"/>
    <n v="263.33"/>
    <n v="4203678"/>
    <n v="2531917.9500000002"/>
    <n v="1671760.05"/>
    <x v="2"/>
    <x v="8"/>
  </r>
  <r>
    <x v="168"/>
    <x v="7"/>
    <s v="Irene Vaughan"/>
    <s v="Online"/>
    <s v="C"/>
    <x v="425"/>
    <n v="576700961"/>
    <d v="2015-07-23T00:00:00"/>
    <n v="7485"/>
    <n v="668.27"/>
    <n v="502.54"/>
    <n v="5002000.95"/>
    <n v="3761511.9"/>
    <n v="1240489.05"/>
    <x v="4"/>
    <x v="9"/>
  </r>
  <r>
    <x v="151"/>
    <x v="3"/>
    <s v="Una Smith"/>
    <s v="Offline"/>
    <s v="M"/>
    <x v="426"/>
    <n v="735968816"/>
    <d v="2012-12-06T00:00:00"/>
    <n v="8382"/>
    <n v="205.7"/>
    <n v="117.11"/>
    <n v="1724177.4"/>
    <n v="981616.02"/>
    <n v="742561.38"/>
    <x v="5"/>
    <x v="1"/>
  </r>
  <r>
    <x v="30"/>
    <x v="6"/>
    <s v="Amanda Hunter"/>
    <s v="Offline"/>
    <s v="M"/>
    <x v="237"/>
    <n v="303691565"/>
    <d v="2012-10-19T00:00:00"/>
    <n v="7938"/>
    <n v="152.58000000000001"/>
    <n v="97.44"/>
    <n v="1211180.04"/>
    <n v="773478.72"/>
    <n v="437701.32"/>
    <x v="5"/>
    <x v="11"/>
  </r>
  <r>
    <x v="79"/>
    <x v="5"/>
    <s v="Joe Grant"/>
    <s v="Offline"/>
    <s v="C"/>
    <x v="427"/>
    <n v="556480538"/>
    <d v="2012-08-07T00:00:00"/>
    <n v="3812"/>
    <n v="109.28"/>
    <n v="35.840000000000003"/>
    <n v="416575.36"/>
    <n v="136622.07999999999"/>
    <n v="279953.28000000003"/>
    <x v="5"/>
    <x v="9"/>
  </r>
  <r>
    <x v="144"/>
    <x v="9"/>
    <s v="Owen Tucker"/>
    <s v="Offline"/>
    <s v="H"/>
    <x v="346"/>
    <n v="141259562"/>
    <d v="2014-11-11T00:00:00"/>
    <n v="698"/>
    <n v="47.45"/>
    <n v="31.79"/>
    <n v="33120.1"/>
    <n v="22189.42"/>
    <n v="10930.68"/>
    <x v="0"/>
    <x v="0"/>
  </r>
  <r>
    <x v="66"/>
    <x v="0"/>
    <s v="Una Walsh"/>
    <s v="Offline"/>
    <s v="C"/>
    <x v="428"/>
    <n v="925264966"/>
    <d v="2015-10-18T00:00:00"/>
    <n v="5320"/>
    <n v="437.2"/>
    <n v="263.33"/>
    <n v="2325904"/>
    <n v="1400915.6"/>
    <n v="924988.4"/>
    <x v="4"/>
    <x v="11"/>
  </r>
  <r>
    <x v="39"/>
    <x v="8"/>
    <s v="Jonathan Wilkins"/>
    <s v="Online"/>
    <s v="H"/>
    <x v="429"/>
    <n v="346045577"/>
    <d v="2016-02-20T00:00:00"/>
    <n v="1431"/>
    <n v="651.21"/>
    <n v="524.96"/>
    <n v="931881.51"/>
    <n v="751217.76"/>
    <n v="180663.75"/>
    <x v="2"/>
    <x v="6"/>
  </r>
  <r>
    <x v="128"/>
    <x v="4"/>
    <s v="Ella Mackenzie"/>
    <s v="Offline"/>
    <s v="H"/>
    <x v="430"/>
    <n v="861462724"/>
    <d v="2010-04-19T00:00:00"/>
    <n v="4818"/>
    <n v="9.33"/>
    <n v="6.92"/>
    <n v="44951.94"/>
    <n v="33340.559999999998"/>
    <n v="11611.38"/>
    <x v="3"/>
    <x v="4"/>
  </r>
  <r>
    <x v="4"/>
    <x v="10"/>
    <s v="Diana Piper"/>
    <s v="Online"/>
    <s v="M"/>
    <x v="431"/>
    <n v="499690234"/>
    <d v="2012-08-28T00:00:00"/>
    <n v="8299"/>
    <n v="81.73"/>
    <n v="56.67"/>
    <n v="678277.27"/>
    <n v="470304.33"/>
    <n v="207972.94"/>
    <x v="5"/>
    <x v="10"/>
  </r>
  <r>
    <x v="14"/>
    <x v="5"/>
    <s v="Gavin Pullman"/>
    <s v="Online"/>
    <s v="H"/>
    <x v="432"/>
    <n v="509214437"/>
    <d v="2015-11-02T00:00:00"/>
    <n v="6722"/>
    <n v="109.28"/>
    <n v="35.840000000000003"/>
    <n v="734580.16"/>
    <n v="240916.48000000001"/>
    <n v="493663.68"/>
    <x v="4"/>
    <x v="0"/>
  </r>
  <r>
    <x v="162"/>
    <x v="8"/>
    <s v="Eric Hughes"/>
    <s v="Online"/>
    <s v="M"/>
    <x v="433"/>
    <n v="408834159"/>
    <d v="2017-07-18T00:00:00"/>
    <n v="1968"/>
    <n v="651.21"/>
    <n v="524.96"/>
    <n v="1281581.28"/>
    <n v="1033121.28"/>
    <n v="248460"/>
    <x v="7"/>
    <x v="9"/>
  </r>
  <r>
    <x v="148"/>
    <x v="9"/>
    <s v="Jacob Morgan"/>
    <s v="Offline"/>
    <s v="M"/>
    <x v="434"/>
    <n v="237660729"/>
    <d v="2016-04-30T00:00:00"/>
    <n v="7946"/>
    <n v="47.45"/>
    <n v="31.79"/>
    <n v="377037.7"/>
    <n v="252603.34"/>
    <n v="124434.36"/>
    <x v="2"/>
    <x v="2"/>
  </r>
  <r>
    <x v="39"/>
    <x v="5"/>
    <s v="Peter McGrath"/>
    <s v="Online"/>
    <s v="C"/>
    <x v="435"/>
    <n v="105117976"/>
    <d v="2015-09-09T00:00:00"/>
    <n v="5600"/>
    <n v="109.28"/>
    <n v="35.840000000000003"/>
    <n v="611968"/>
    <n v="200704"/>
    <n v="411264"/>
    <x v="4"/>
    <x v="3"/>
  </r>
  <r>
    <x v="52"/>
    <x v="3"/>
    <s v="Dan Miller"/>
    <s v="Offline"/>
    <s v="L"/>
    <x v="436"/>
    <n v="640942227"/>
    <d v="2012-07-04T00:00:00"/>
    <n v="7903"/>
    <n v="205.7"/>
    <n v="117.11"/>
    <n v="1625647.1"/>
    <n v="925520.33"/>
    <n v="700126.77"/>
    <x v="5"/>
    <x v="9"/>
  </r>
  <r>
    <x v="124"/>
    <x v="0"/>
    <s v="Max Parr"/>
    <s v="Online"/>
    <s v="L"/>
    <x v="437"/>
    <n v="745182311"/>
    <d v="2016-05-05T00:00:00"/>
    <n v="4860"/>
    <n v="437.2"/>
    <n v="263.33"/>
    <n v="2124792"/>
    <n v="1279783.8"/>
    <n v="845008.2"/>
    <x v="2"/>
    <x v="2"/>
  </r>
  <r>
    <x v="135"/>
    <x v="2"/>
    <s v="Phil Wright"/>
    <s v="Offline"/>
    <s v="C"/>
    <x v="438"/>
    <n v="738199555"/>
    <d v="2014-09-21T00:00:00"/>
    <n v="8508"/>
    <n v="255.28"/>
    <n v="159.41999999999999"/>
    <n v="2171922.2400000002"/>
    <n v="1356345.36"/>
    <n v="815576.88"/>
    <x v="0"/>
    <x v="11"/>
  </r>
  <r>
    <x v="31"/>
    <x v="6"/>
    <s v="Bella May"/>
    <s v="Online"/>
    <s v="L"/>
    <x v="439"/>
    <n v="110667788"/>
    <d v="2015-09-10T00:00:00"/>
    <n v="7913"/>
    <n v="152.58000000000001"/>
    <n v="97.44"/>
    <n v="1207365.54"/>
    <n v="771042.72"/>
    <n v="436322.82"/>
    <x v="4"/>
    <x v="3"/>
  </r>
  <r>
    <x v="58"/>
    <x v="8"/>
    <s v="Vanessa Wilkins"/>
    <s v="Online"/>
    <s v="C"/>
    <x v="440"/>
    <n v="673573338"/>
    <d v="2012-07-20T00:00:00"/>
    <n v="4174"/>
    <n v="651.21"/>
    <n v="524.96"/>
    <n v="2718150.54"/>
    <n v="2191183.04"/>
    <n v="526967.5"/>
    <x v="5"/>
    <x v="10"/>
  </r>
  <r>
    <x v="32"/>
    <x v="6"/>
    <s v="Joanne Young"/>
    <s v="Offline"/>
    <s v="H"/>
    <x v="441"/>
    <n v="708215034"/>
    <d v="2011-09-13T00:00:00"/>
    <n v="5421"/>
    <n v="152.58000000000001"/>
    <n v="97.44"/>
    <n v="827136.18"/>
    <n v="528222.24"/>
    <n v="298913.94"/>
    <x v="1"/>
    <x v="3"/>
  </r>
  <r>
    <x v="133"/>
    <x v="7"/>
    <s v="Benjamin Taylor"/>
    <s v="Online"/>
    <s v="M"/>
    <x v="427"/>
    <n v="816204202"/>
    <d v="2012-07-01T00:00:00"/>
    <n v="1816"/>
    <n v="668.27"/>
    <n v="502.54"/>
    <n v="1213578.32"/>
    <n v="912612.64"/>
    <n v="300965.68"/>
    <x v="5"/>
    <x v="9"/>
  </r>
  <r>
    <x v="94"/>
    <x v="9"/>
    <s v="Lauren Ross"/>
    <s v="Offline"/>
    <s v="L"/>
    <x v="442"/>
    <n v="769464671"/>
    <d v="2011-12-24T00:00:00"/>
    <n v="550"/>
    <n v="47.45"/>
    <n v="31.79"/>
    <n v="26097.5"/>
    <n v="17484.5"/>
    <n v="8613"/>
    <x v="1"/>
    <x v="1"/>
  </r>
  <r>
    <x v="42"/>
    <x v="9"/>
    <s v="Andrew Edmunds"/>
    <s v="Offline"/>
    <s v="L"/>
    <x v="443"/>
    <n v="860232770"/>
    <d v="2015-06-04T00:00:00"/>
    <n v="848"/>
    <n v="47.45"/>
    <n v="31.79"/>
    <n v="40237.599999999999"/>
    <n v="26957.919999999998"/>
    <n v="13279.68"/>
    <x v="4"/>
    <x v="5"/>
  </r>
  <r>
    <x v="61"/>
    <x v="10"/>
    <s v="Amelia Graham"/>
    <s v="Offline"/>
    <s v="C"/>
    <x v="444"/>
    <n v="551057326"/>
    <d v="2010-08-22T00:00:00"/>
    <n v="8963"/>
    <n v="81.73"/>
    <n v="56.67"/>
    <n v="732545.99"/>
    <n v="507933.21"/>
    <n v="224612.78"/>
    <x v="3"/>
    <x v="10"/>
  </r>
  <r>
    <x v="132"/>
    <x v="0"/>
    <s v="Grace Davidson"/>
    <s v="Online"/>
    <s v="C"/>
    <x v="445"/>
    <n v="724799668"/>
    <d v="2016-05-27T00:00:00"/>
    <n v="3183"/>
    <n v="437.2"/>
    <n v="263.33"/>
    <n v="1391607.6"/>
    <n v="838179.39"/>
    <n v="553428.21"/>
    <x v="2"/>
    <x v="5"/>
  </r>
  <r>
    <x v="127"/>
    <x v="0"/>
    <s v="Anthony Rampling"/>
    <s v="Offline"/>
    <s v="H"/>
    <x v="446"/>
    <n v="534633624"/>
    <d v="2011-06-08T00:00:00"/>
    <n v="8825"/>
    <n v="437.2"/>
    <n v="263.33"/>
    <n v="3858290"/>
    <n v="2323887.25"/>
    <n v="1534402.75"/>
    <x v="1"/>
    <x v="2"/>
  </r>
  <r>
    <x v="95"/>
    <x v="9"/>
    <s v="Colin Slater"/>
    <s v="Offline"/>
    <s v="H"/>
    <x v="162"/>
    <n v="554045522"/>
    <d v="2012-09-20T00:00:00"/>
    <n v="3237"/>
    <n v="47.45"/>
    <n v="31.79"/>
    <n v="153595.65"/>
    <n v="102904.23"/>
    <n v="50691.42"/>
    <x v="5"/>
    <x v="3"/>
  </r>
  <r>
    <x v="87"/>
    <x v="5"/>
    <s v="Anna Knox"/>
    <s v="Online"/>
    <s v="C"/>
    <x v="65"/>
    <n v="526834189"/>
    <d v="2012-05-02T00:00:00"/>
    <n v="799"/>
    <n v="109.28"/>
    <n v="35.840000000000003"/>
    <n v="87314.72"/>
    <n v="28636.16"/>
    <n v="58678.559999999998"/>
    <x v="5"/>
    <x v="4"/>
  </r>
  <r>
    <x v="128"/>
    <x v="7"/>
    <s v="Gabrielle Peters"/>
    <s v="Online"/>
    <s v="C"/>
    <x v="228"/>
    <n v="717110955"/>
    <d v="2010-08-09T00:00:00"/>
    <n v="7922"/>
    <n v="668.27"/>
    <n v="502.54"/>
    <n v="5294034.9400000004"/>
    <n v="3981121.88"/>
    <n v="1312913.06"/>
    <x v="3"/>
    <x v="3"/>
  </r>
  <r>
    <x v="71"/>
    <x v="2"/>
    <s v="Peter Peake"/>
    <s v="Offline"/>
    <s v="L"/>
    <x v="447"/>
    <n v="559299647"/>
    <d v="2013-03-26T00:00:00"/>
    <n v="8049"/>
    <n v="255.28"/>
    <n v="159.41999999999999"/>
    <n v="2054748.72"/>
    <n v="1283171.58"/>
    <n v="771577.14"/>
    <x v="6"/>
    <x v="8"/>
  </r>
  <r>
    <x v="61"/>
    <x v="11"/>
    <s v="Neil Nolan"/>
    <s v="Online"/>
    <s v="M"/>
    <x v="37"/>
    <n v="908136594"/>
    <d v="2011-03-10T00:00:00"/>
    <n v="6654"/>
    <n v="421.89"/>
    <n v="364.69"/>
    <n v="2807256.06"/>
    <n v="2426647.2599999998"/>
    <n v="380608.8"/>
    <x v="1"/>
    <x v="4"/>
  </r>
  <r>
    <x v="169"/>
    <x v="8"/>
    <s v="Bernadette Langdon"/>
    <s v="Offline"/>
    <s v="M"/>
    <x v="448"/>
    <n v="888670623"/>
    <d v="2015-12-16T00:00:00"/>
    <n v="6240"/>
    <n v="651.21"/>
    <n v="524.96"/>
    <n v="4063550.4"/>
    <n v="3275750.4"/>
    <n v="787800"/>
    <x v="4"/>
    <x v="7"/>
  </r>
  <r>
    <x v="130"/>
    <x v="8"/>
    <s v="Simon Thomson"/>
    <s v="Offline"/>
    <s v="C"/>
    <x v="449"/>
    <n v="146263062"/>
    <d v="2017-02-16T00:00:00"/>
    <n v="1345"/>
    <n v="651.21"/>
    <n v="524.96"/>
    <n v="875877.45"/>
    <n v="706071.2"/>
    <n v="169806.25"/>
    <x v="7"/>
    <x v="8"/>
  </r>
  <r>
    <x v="86"/>
    <x v="8"/>
    <s v="Nathan Grant"/>
    <s v="Offline"/>
    <s v="L"/>
    <x v="450"/>
    <n v="196587741"/>
    <d v="2016-10-28T00:00:00"/>
    <n v="3536"/>
    <n v="651.21"/>
    <n v="524.96"/>
    <n v="2302678.56"/>
    <n v="1856258.56"/>
    <n v="446420"/>
    <x v="2"/>
    <x v="11"/>
  </r>
  <r>
    <x v="47"/>
    <x v="2"/>
    <s v="Wendy Parr"/>
    <s v="Online"/>
    <s v="M"/>
    <x v="451"/>
    <n v="375630986"/>
    <d v="2010-06-02T00:00:00"/>
    <n v="6411"/>
    <n v="255.28"/>
    <n v="159.41999999999999"/>
    <n v="1636600.08"/>
    <n v="1022041.62"/>
    <n v="614558.46"/>
    <x v="3"/>
    <x v="2"/>
  </r>
  <r>
    <x v="121"/>
    <x v="9"/>
    <s v="Luke Wright"/>
    <s v="Offline"/>
    <s v="H"/>
    <x v="452"/>
    <n v="989691627"/>
    <d v="2013-07-10T00:00:00"/>
    <n v="600"/>
    <n v="47.45"/>
    <n v="31.79"/>
    <n v="28470"/>
    <n v="19074"/>
    <n v="9396"/>
    <x v="6"/>
    <x v="9"/>
  </r>
  <r>
    <x v="111"/>
    <x v="7"/>
    <s v="Brandon Jones"/>
    <s v="Offline"/>
    <s v="H"/>
    <x v="453"/>
    <n v="165380990"/>
    <d v="2012-07-27T00:00:00"/>
    <n v="8765"/>
    <n v="668.27"/>
    <n v="502.54"/>
    <n v="5857386.5499999998"/>
    <n v="4404763.0999999996"/>
    <n v="1452623.45"/>
    <x v="5"/>
    <x v="10"/>
  </r>
  <r>
    <x v="170"/>
    <x v="6"/>
    <s v="Amanda Reid"/>
    <s v="Online"/>
    <s v="C"/>
    <x v="454"/>
    <n v="599622905"/>
    <d v="2013-10-22T00:00:00"/>
    <n v="597"/>
    <n v="152.58000000000001"/>
    <n v="97.44"/>
    <n v="91090.26"/>
    <n v="58171.68"/>
    <n v="32918.58"/>
    <x v="6"/>
    <x v="11"/>
  </r>
  <r>
    <x v="29"/>
    <x v="10"/>
    <s v="Neil Welch"/>
    <s v="Offline"/>
    <s v="C"/>
    <x v="455"/>
    <n v="109653699"/>
    <d v="2017-01-06T00:00:00"/>
    <n v="7821"/>
    <n v="81.73"/>
    <n v="56.67"/>
    <n v="639210.32999999996"/>
    <n v="443216.07"/>
    <n v="195994.26"/>
    <x v="2"/>
    <x v="7"/>
  </r>
  <r>
    <x v="19"/>
    <x v="11"/>
    <s v="Edward Forsyth"/>
    <s v="Offline"/>
    <s v="M"/>
    <x v="456"/>
    <n v="183022201"/>
    <d v="2011-10-15T00:00:00"/>
    <n v="9191"/>
    <n v="421.89"/>
    <n v="364.69"/>
    <n v="3877590.99"/>
    <n v="3351865.79"/>
    <n v="525725.19999999995"/>
    <x v="1"/>
    <x v="11"/>
  </r>
  <r>
    <x v="44"/>
    <x v="10"/>
    <s v="Emma Walsh"/>
    <s v="Online"/>
    <s v="L"/>
    <x v="457"/>
    <n v="127589738"/>
    <d v="2011-04-02T00:00:00"/>
    <n v="5494"/>
    <n v="81.73"/>
    <n v="56.67"/>
    <n v="449024.62"/>
    <n v="311344.98"/>
    <n v="137679.64000000001"/>
    <x v="1"/>
    <x v="4"/>
  </r>
  <r>
    <x v="136"/>
    <x v="4"/>
    <s v="Sean Johnston"/>
    <s v="Offline"/>
    <s v="L"/>
    <x v="14"/>
    <n v="221530139"/>
    <d v="2011-01-26T00:00:00"/>
    <n v="4546"/>
    <n v="9.33"/>
    <n v="6.92"/>
    <n v="42414.18"/>
    <n v="31458.32"/>
    <n v="10955.86"/>
    <x v="1"/>
    <x v="6"/>
  </r>
  <r>
    <x v="123"/>
    <x v="8"/>
    <s v="Stewart Hughes"/>
    <s v="Offline"/>
    <s v="M"/>
    <x v="274"/>
    <n v="363329732"/>
    <d v="2015-02-22T00:00:00"/>
    <n v="6197"/>
    <n v="651.21"/>
    <n v="524.96"/>
    <n v="4035548.37"/>
    <n v="3253177.12"/>
    <n v="782371.25"/>
    <x v="4"/>
    <x v="8"/>
  </r>
  <r>
    <x v="76"/>
    <x v="4"/>
    <s v="Tracey Churchill"/>
    <s v="Online"/>
    <s v="C"/>
    <x v="458"/>
    <n v="521787345"/>
    <d v="2017-06-25T00:00:00"/>
    <n v="7325"/>
    <n v="9.33"/>
    <n v="6.92"/>
    <n v="68342.25"/>
    <n v="50689"/>
    <n v="17653.25"/>
    <x v="7"/>
    <x v="5"/>
  </r>
  <r>
    <x v="51"/>
    <x v="11"/>
    <s v="Kylie Clark"/>
    <s v="Online"/>
    <s v="L"/>
    <x v="459"/>
    <n v="286014306"/>
    <d v="2012-08-15T00:00:00"/>
    <n v="6844"/>
    <n v="421.89"/>
    <n v="364.69"/>
    <n v="2887415.16"/>
    <n v="2495938.36"/>
    <n v="391476.8"/>
    <x v="5"/>
    <x v="10"/>
  </r>
  <r>
    <x v="81"/>
    <x v="3"/>
    <s v="Michelle Hudson"/>
    <s v="Offline"/>
    <s v="C"/>
    <x v="460"/>
    <n v="215434443"/>
    <d v="2015-06-30T00:00:00"/>
    <n v="694"/>
    <n v="205.7"/>
    <n v="117.11"/>
    <n v="142755.79999999999"/>
    <n v="81274.34"/>
    <n v="61481.46"/>
    <x v="4"/>
    <x v="9"/>
  </r>
  <r>
    <x v="171"/>
    <x v="6"/>
    <s v="Leonard Skinner"/>
    <s v="Online"/>
    <s v="L"/>
    <x v="461"/>
    <n v="489784085"/>
    <d v="2011-11-01T00:00:00"/>
    <n v="6850"/>
    <n v="152.58000000000001"/>
    <n v="97.44"/>
    <n v="1045173"/>
    <n v="667464"/>
    <n v="377709"/>
    <x v="1"/>
    <x v="0"/>
  </r>
  <r>
    <x v="62"/>
    <x v="8"/>
    <s v="Boris Murray"/>
    <s v="Offline"/>
    <s v="C"/>
    <x v="364"/>
    <n v="459112060"/>
    <d v="2014-10-12T00:00:00"/>
    <n v="316"/>
    <n v="651.21"/>
    <n v="524.96"/>
    <n v="205782.36"/>
    <n v="165887.35999999999"/>
    <n v="39895"/>
    <x v="0"/>
    <x v="11"/>
  </r>
  <r>
    <x v="80"/>
    <x v="8"/>
    <s v="Sebastian Burgess"/>
    <s v="Online"/>
    <s v="C"/>
    <x v="462"/>
    <n v="893779695"/>
    <d v="2015-11-07T00:00:00"/>
    <n v="8128"/>
    <n v="651.21"/>
    <n v="524.96"/>
    <n v="5293034.88"/>
    <n v="4266874.8799999999"/>
    <n v="1026160"/>
    <x v="4"/>
    <x v="11"/>
  </r>
  <r>
    <x v="121"/>
    <x v="11"/>
    <s v="Nathan McGrath"/>
    <s v="Offline"/>
    <s v="M"/>
    <x v="463"/>
    <n v="834460818"/>
    <d v="2011-03-31T00:00:00"/>
    <n v="4355"/>
    <n v="421.89"/>
    <n v="364.69"/>
    <n v="1837330.95"/>
    <n v="1588224.95"/>
    <n v="249106"/>
    <x v="1"/>
    <x v="4"/>
  </r>
  <r>
    <x v="52"/>
    <x v="9"/>
    <s v="Edward Poole"/>
    <s v="Online"/>
    <s v="C"/>
    <x v="464"/>
    <n v="742141759"/>
    <d v="2013-10-28T00:00:00"/>
    <n v="5093"/>
    <n v="47.45"/>
    <n v="31.79"/>
    <n v="241662.85"/>
    <n v="161906.47"/>
    <n v="79756.38"/>
    <x v="6"/>
    <x v="0"/>
  </r>
  <r>
    <x v="107"/>
    <x v="1"/>
    <s v="Paul Cornish"/>
    <s v="Offline"/>
    <s v="M"/>
    <x v="465"/>
    <n v="248121345"/>
    <d v="2010-09-14T00:00:00"/>
    <n v="3475"/>
    <n v="154.06"/>
    <n v="90.93"/>
    <n v="535358.5"/>
    <n v="315981.75"/>
    <n v="219376.75"/>
    <x v="3"/>
    <x v="3"/>
  </r>
  <r>
    <x v="161"/>
    <x v="5"/>
    <s v="Victor McLean"/>
    <s v="Offline"/>
    <s v="M"/>
    <x v="431"/>
    <n v="404010903"/>
    <d v="2012-09-04T00:00:00"/>
    <n v="4659"/>
    <n v="109.28"/>
    <n v="35.840000000000003"/>
    <n v="509135.52"/>
    <n v="166978.56"/>
    <n v="342156.96"/>
    <x v="5"/>
    <x v="10"/>
  </r>
  <r>
    <x v="73"/>
    <x v="7"/>
    <s v="Julia Forsyth"/>
    <s v="Online"/>
    <s v="L"/>
    <x v="466"/>
    <n v="531734263"/>
    <d v="2012-10-12T00:00:00"/>
    <n v="840"/>
    <n v="668.27"/>
    <n v="502.54"/>
    <n v="561346.80000000005"/>
    <n v="422133.6"/>
    <n v="139213.20000000001"/>
    <x v="5"/>
    <x v="11"/>
  </r>
  <r>
    <x v="58"/>
    <x v="2"/>
    <s v="Stephen Campbell"/>
    <s v="Online"/>
    <s v="C"/>
    <x v="467"/>
    <n v="473527753"/>
    <d v="2012-12-29T00:00:00"/>
    <n v="6240"/>
    <n v="255.28"/>
    <n v="159.41999999999999"/>
    <n v="1592947.2"/>
    <n v="994780.8"/>
    <n v="598166.4"/>
    <x v="5"/>
    <x v="1"/>
  </r>
  <r>
    <x v="77"/>
    <x v="3"/>
    <s v="Luke Hamilton"/>
    <s v="Offline"/>
    <s v="M"/>
    <x v="468"/>
    <n v="141940200"/>
    <d v="2012-01-02T00:00:00"/>
    <n v="2114"/>
    <n v="205.7"/>
    <n v="117.11"/>
    <n v="434849.8"/>
    <n v="247570.54"/>
    <n v="187279.26"/>
    <x v="1"/>
    <x v="1"/>
  </r>
  <r>
    <x v="94"/>
    <x v="7"/>
    <s v="Adam Hunter"/>
    <s v="Offline"/>
    <s v="M"/>
    <x v="78"/>
    <n v="869832932"/>
    <d v="2017-07-25T00:00:00"/>
    <n v="1749"/>
    <n v="668.27"/>
    <n v="502.54"/>
    <n v="1168804.23"/>
    <n v="878942.46"/>
    <n v="289861.77"/>
    <x v="7"/>
    <x v="9"/>
  </r>
  <r>
    <x v="62"/>
    <x v="6"/>
    <s v="Rachel Lewis"/>
    <s v="Online"/>
    <s v="H"/>
    <x v="123"/>
    <n v="460379779"/>
    <d v="2011-11-04T00:00:00"/>
    <n v="5462"/>
    <n v="152.58000000000001"/>
    <n v="97.44"/>
    <n v="833391.96"/>
    <n v="532217.28"/>
    <n v="301174.68"/>
    <x v="1"/>
    <x v="11"/>
  </r>
  <r>
    <x v="131"/>
    <x v="1"/>
    <s v="Isaac Mitchell"/>
    <s v="Online"/>
    <s v="C"/>
    <x v="469"/>
    <n v="837067067"/>
    <d v="2015-10-26T00:00:00"/>
    <n v="5602"/>
    <n v="154.06"/>
    <n v="90.93"/>
    <n v="863044.12"/>
    <n v="509389.86"/>
    <n v="353654.26"/>
    <x v="4"/>
    <x v="0"/>
  </r>
  <r>
    <x v="164"/>
    <x v="9"/>
    <s v="Bernadette Dickens"/>
    <s v="Online"/>
    <s v="C"/>
    <x v="470"/>
    <n v="393693625"/>
    <d v="2010-04-09T00:00:00"/>
    <n v="1547"/>
    <n v="47.45"/>
    <n v="31.79"/>
    <n v="73405.149999999994"/>
    <n v="49179.13"/>
    <n v="24226.02"/>
    <x v="3"/>
    <x v="2"/>
  </r>
  <r>
    <x v="122"/>
    <x v="1"/>
    <s v="Jasmine Parsons"/>
    <s v="Offline"/>
    <s v="L"/>
    <x v="471"/>
    <n v="744370782"/>
    <d v="2014-07-14T00:00:00"/>
    <n v="4711"/>
    <n v="154.06"/>
    <n v="90.93"/>
    <n v="725776.66"/>
    <n v="428371.23"/>
    <n v="297405.43"/>
    <x v="0"/>
    <x v="10"/>
  </r>
  <r>
    <x v="42"/>
    <x v="0"/>
    <s v="David Bailey"/>
    <s v="Offline"/>
    <s v="M"/>
    <x v="472"/>
    <n v="873522365"/>
    <d v="2015-01-13T00:00:00"/>
    <n v="3534"/>
    <n v="437.2"/>
    <n v="263.33"/>
    <n v="1545064.8"/>
    <n v="930608.22"/>
    <n v="614456.57999999996"/>
    <x v="0"/>
    <x v="7"/>
  </r>
  <r>
    <x v="62"/>
    <x v="9"/>
    <s v="Evan Fisher"/>
    <s v="Online"/>
    <s v="L"/>
    <x v="420"/>
    <n v="285884702"/>
    <d v="2014-06-10T00:00:00"/>
    <n v="8491"/>
    <n v="47.45"/>
    <n v="31.79"/>
    <n v="402897.95"/>
    <n v="269928.89"/>
    <n v="132969.06"/>
    <x v="0"/>
    <x v="5"/>
  </r>
  <r>
    <x v="37"/>
    <x v="0"/>
    <s v="Molly Marshall"/>
    <s v="Online"/>
    <s v="H"/>
    <x v="473"/>
    <n v="356506621"/>
    <d v="2012-09-03T00:00:00"/>
    <n v="7086"/>
    <n v="437.2"/>
    <n v="263.33"/>
    <n v="3097999.2"/>
    <n v="1865956.38"/>
    <n v="1232042.82"/>
    <x v="5"/>
    <x v="3"/>
  </r>
  <r>
    <x v="117"/>
    <x v="2"/>
    <s v="Deirdre Parr"/>
    <s v="Offline"/>
    <s v="L"/>
    <x v="474"/>
    <n v="280749452"/>
    <d v="2010-10-01T00:00:00"/>
    <n v="8856"/>
    <n v="255.28"/>
    <n v="159.41999999999999"/>
    <n v="2260759.6800000002"/>
    <n v="1411823.52"/>
    <n v="848936.16"/>
    <x v="3"/>
    <x v="3"/>
  </r>
  <r>
    <x v="32"/>
    <x v="2"/>
    <s v="Jan Vaughan"/>
    <s v="Online"/>
    <s v="M"/>
    <x v="475"/>
    <n v="224287021"/>
    <d v="2014-05-17T00:00:00"/>
    <n v="368"/>
    <n v="255.28"/>
    <n v="159.41999999999999"/>
    <n v="93943.039999999994"/>
    <n v="58666.559999999998"/>
    <n v="35276.480000000003"/>
    <x v="0"/>
    <x v="2"/>
  </r>
  <r>
    <x v="172"/>
    <x v="4"/>
    <s v="Samantha Reid"/>
    <s v="Offline"/>
    <s v="M"/>
    <x v="476"/>
    <n v="873105657"/>
    <d v="2015-06-23T00:00:00"/>
    <n v="221"/>
    <n v="9.33"/>
    <n v="6.92"/>
    <n v="2061.9299999999998"/>
    <n v="1529.32"/>
    <n v="532.61"/>
    <x v="4"/>
    <x v="9"/>
  </r>
  <r>
    <x v="148"/>
    <x v="6"/>
    <s v="Cameron Graham"/>
    <s v="Offline"/>
    <s v="C"/>
    <x v="465"/>
    <n v="283504188"/>
    <d v="2010-09-02T00:00:00"/>
    <n v="4044"/>
    <n v="152.58000000000001"/>
    <n v="97.44"/>
    <n v="617033.52"/>
    <n v="394047.36"/>
    <n v="222986.16"/>
    <x v="3"/>
    <x v="3"/>
  </r>
  <r>
    <x v="23"/>
    <x v="9"/>
    <s v="Rose Ross"/>
    <s v="Offline"/>
    <s v="C"/>
    <x v="296"/>
    <n v="632093942"/>
    <d v="2012-09-05T00:00:00"/>
    <n v="9499"/>
    <n v="47.45"/>
    <n v="31.79"/>
    <n v="450727.55"/>
    <n v="301973.21000000002"/>
    <n v="148754.34"/>
    <x v="5"/>
    <x v="3"/>
  </r>
  <r>
    <x v="26"/>
    <x v="11"/>
    <s v="William Hudson"/>
    <s v="Offline"/>
    <s v="L"/>
    <x v="477"/>
    <n v="565798747"/>
    <d v="2016-08-09T00:00:00"/>
    <n v="1277"/>
    <n v="421.89"/>
    <n v="364.69"/>
    <n v="538753.53"/>
    <n v="465709.13"/>
    <n v="73044.399999999994"/>
    <x v="2"/>
    <x v="10"/>
  </r>
  <r>
    <x v="76"/>
    <x v="1"/>
    <s v="Joseph Parr"/>
    <s v="Online"/>
    <s v="M"/>
    <x v="478"/>
    <n v="151854932"/>
    <d v="2010-10-19T00:00:00"/>
    <n v="6104"/>
    <n v="154.06"/>
    <n v="90.93"/>
    <n v="940382.24"/>
    <n v="555036.72"/>
    <n v="385345.52"/>
    <x v="3"/>
    <x v="11"/>
  </r>
  <r>
    <x v="164"/>
    <x v="1"/>
    <s v="Stewart Henderson"/>
    <s v="Online"/>
    <s v="H"/>
    <x v="479"/>
    <n v="427811324"/>
    <d v="2011-04-16T00:00:00"/>
    <n v="7733"/>
    <n v="154.06"/>
    <n v="90.93"/>
    <n v="1191345.98"/>
    <n v="703161.69"/>
    <n v="488184.29"/>
    <x v="1"/>
    <x v="4"/>
  </r>
  <r>
    <x v="103"/>
    <x v="4"/>
    <s v="John Rutherford"/>
    <s v="Online"/>
    <s v="L"/>
    <x v="480"/>
    <n v="251529252"/>
    <d v="2012-05-05T00:00:00"/>
    <n v="1950"/>
    <n v="9.33"/>
    <n v="6.92"/>
    <n v="18193.5"/>
    <n v="13494"/>
    <n v="4699.5"/>
    <x v="5"/>
    <x v="2"/>
  </r>
  <r>
    <x v="75"/>
    <x v="6"/>
    <s v="Tim Duncan"/>
    <s v="Offline"/>
    <s v="C"/>
    <x v="481"/>
    <n v="351182544"/>
    <d v="2013-06-22T00:00:00"/>
    <n v="1574"/>
    <n v="152.58000000000001"/>
    <n v="97.44"/>
    <n v="240160.92"/>
    <n v="153370.56"/>
    <n v="86790.36"/>
    <x v="6"/>
    <x v="5"/>
  </r>
  <r>
    <x v="13"/>
    <x v="11"/>
    <s v="Lauren Ogden"/>
    <s v="Offline"/>
    <s v="H"/>
    <x v="288"/>
    <n v="175257527"/>
    <d v="2014-09-25T00:00:00"/>
    <n v="1452"/>
    <n v="421.89"/>
    <n v="364.69"/>
    <n v="612584.28"/>
    <n v="529529.88"/>
    <n v="83054.399999999994"/>
    <x v="0"/>
    <x v="3"/>
  </r>
  <r>
    <x v="82"/>
    <x v="6"/>
    <s v="Michael Lambert"/>
    <s v="Online"/>
    <s v="H"/>
    <x v="482"/>
    <n v="142553031"/>
    <d v="2013-09-11T00:00:00"/>
    <n v="3465"/>
    <n v="152.58000000000001"/>
    <n v="97.44"/>
    <n v="528689.69999999995"/>
    <n v="337629.6"/>
    <n v="191060.1"/>
    <x v="6"/>
    <x v="10"/>
  </r>
  <r>
    <x v="16"/>
    <x v="4"/>
    <s v="Jan Ellison"/>
    <s v="Offline"/>
    <s v="H"/>
    <x v="483"/>
    <n v="292180383"/>
    <d v="2016-08-15T00:00:00"/>
    <n v="1523"/>
    <n v="9.33"/>
    <n v="6.92"/>
    <n v="14209.59"/>
    <n v="10539.16"/>
    <n v="3670.43"/>
    <x v="2"/>
    <x v="10"/>
  </r>
  <r>
    <x v="158"/>
    <x v="4"/>
    <s v="Andrea Bond"/>
    <s v="Offline"/>
    <s v="L"/>
    <x v="484"/>
    <n v="733563411"/>
    <d v="2011-09-20T00:00:00"/>
    <n v="6569"/>
    <n v="9.33"/>
    <n v="6.92"/>
    <n v="61288.77"/>
    <n v="45457.48"/>
    <n v="15831.29"/>
    <x v="1"/>
    <x v="11"/>
  </r>
  <r>
    <x v="67"/>
    <x v="9"/>
    <s v="Christian Turner"/>
    <s v="Online"/>
    <s v="H"/>
    <x v="485"/>
    <n v="296438443"/>
    <d v="2011-04-19T00:00:00"/>
    <n v="1578"/>
    <n v="47.45"/>
    <n v="31.79"/>
    <n v="74876.100000000006"/>
    <n v="50164.62"/>
    <n v="24711.48"/>
    <x v="1"/>
    <x v="2"/>
  </r>
  <r>
    <x v="90"/>
    <x v="11"/>
    <s v="David Hart"/>
    <s v="Offline"/>
    <s v="C"/>
    <x v="486"/>
    <n v="580854308"/>
    <d v="2017-03-18T00:00:00"/>
    <n v="6552"/>
    <n v="421.89"/>
    <n v="364.69"/>
    <n v="2764223.28"/>
    <n v="2389448.88"/>
    <n v="374774.4"/>
    <x v="7"/>
    <x v="8"/>
  </r>
  <r>
    <x v="2"/>
    <x v="0"/>
    <s v="Charles Howard"/>
    <s v="Offline"/>
    <s v="H"/>
    <x v="487"/>
    <n v="107172334"/>
    <d v="2016-12-23T00:00:00"/>
    <n v="3530"/>
    <n v="437.2"/>
    <n v="263.33"/>
    <n v="1543316"/>
    <n v="929554.9"/>
    <n v="613761.1"/>
    <x v="2"/>
    <x v="1"/>
  </r>
  <r>
    <x v="166"/>
    <x v="2"/>
    <s v="Ava Jackson"/>
    <s v="Offline"/>
    <s v="H"/>
    <x v="488"/>
    <n v="166066348"/>
    <d v="2010-12-05T00:00:00"/>
    <n v="1578"/>
    <n v="255.28"/>
    <n v="159.41999999999999"/>
    <n v="402831.84"/>
    <n v="251564.76"/>
    <n v="151267.07999999999"/>
    <x v="3"/>
    <x v="0"/>
  </r>
  <r>
    <x v="151"/>
    <x v="6"/>
    <s v="Donna Hardacre"/>
    <s v="Offline"/>
    <s v="H"/>
    <x v="489"/>
    <n v="768522679"/>
    <d v="2015-03-27T00:00:00"/>
    <n v="1794"/>
    <n v="152.58000000000001"/>
    <n v="97.44"/>
    <n v="273728.52"/>
    <n v="174807.36"/>
    <n v="98921.16"/>
    <x v="4"/>
    <x v="4"/>
  </r>
  <r>
    <x v="112"/>
    <x v="7"/>
    <s v="Fiona Stewart"/>
    <s v="Online"/>
    <s v="M"/>
    <x v="452"/>
    <n v="195840156"/>
    <d v="2013-07-25T00:00:00"/>
    <n v="2309"/>
    <n v="668.27"/>
    <n v="502.54"/>
    <n v="1543035.43"/>
    <n v="1160364.8600000001"/>
    <n v="382670.57"/>
    <x v="6"/>
    <x v="9"/>
  </r>
  <r>
    <x v="116"/>
    <x v="0"/>
    <s v="Leah Sanderson"/>
    <s v="Offline"/>
    <s v="L"/>
    <x v="490"/>
    <n v="849630105"/>
    <d v="2012-11-09T00:00:00"/>
    <n v="3284"/>
    <n v="437.2"/>
    <n v="263.33"/>
    <n v="1435764.8"/>
    <n v="864775.72"/>
    <n v="570989.07999999996"/>
    <x v="5"/>
    <x v="0"/>
  </r>
  <r>
    <x v="41"/>
    <x v="4"/>
    <s v="Richard Paterson"/>
    <s v="Offline"/>
    <s v="M"/>
    <x v="491"/>
    <n v="701816356"/>
    <d v="2017-07-30T00:00:00"/>
    <n v="1910"/>
    <n v="9.33"/>
    <n v="6.92"/>
    <n v="17820.3"/>
    <n v="13217.2"/>
    <n v="4603.1000000000004"/>
    <x v="7"/>
    <x v="10"/>
  </r>
  <r>
    <x v="173"/>
    <x v="8"/>
    <s v="Lily Peters"/>
    <s v="Online"/>
    <s v="M"/>
    <x v="492"/>
    <n v="944635236"/>
    <d v="2010-07-27T00:00:00"/>
    <n v="7413"/>
    <n v="651.21"/>
    <n v="524.96"/>
    <n v="4827419.7300000004"/>
    <n v="3891528.48"/>
    <n v="935891.25"/>
    <x v="3"/>
    <x v="9"/>
  </r>
  <r>
    <x v="10"/>
    <x v="1"/>
    <s v="Natalie Bell"/>
    <s v="Online"/>
    <s v="L"/>
    <x v="493"/>
    <n v="140635573"/>
    <d v="2017-03-21T00:00:00"/>
    <n v="6046"/>
    <n v="154.06"/>
    <n v="90.93"/>
    <n v="931446.76"/>
    <n v="549762.78"/>
    <n v="381683.98"/>
    <x v="7"/>
    <x v="8"/>
  </r>
  <r>
    <x v="83"/>
    <x v="11"/>
    <s v="John Burgess"/>
    <s v="Online"/>
    <s v="C"/>
    <x v="494"/>
    <n v="972678697"/>
    <d v="2011-02-25T00:00:00"/>
    <n v="6096"/>
    <n v="421.89"/>
    <n v="364.69"/>
    <n v="2571841.44"/>
    <n v="2223150.2400000002"/>
    <n v="348691.20000000001"/>
    <x v="1"/>
    <x v="6"/>
  </r>
  <r>
    <x v="58"/>
    <x v="4"/>
    <s v="Molly Forsyth"/>
    <s v="Online"/>
    <s v="M"/>
    <x v="495"/>
    <n v="793938434"/>
    <d v="2016-02-08T00:00:00"/>
    <n v="2880"/>
    <n v="9.33"/>
    <n v="6.92"/>
    <n v="26870.400000000001"/>
    <n v="19929.599999999999"/>
    <n v="6940.8"/>
    <x v="2"/>
    <x v="6"/>
  </r>
  <r>
    <x v="174"/>
    <x v="2"/>
    <s v="Paul Wallace"/>
    <s v="Online"/>
    <s v="L"/>
    <x v="496"/>
    <n v="177901113"/>
    <d v="2011-08-13T00:00:00"/>
    <n v="3747"/>
    <n v="255.28"/>
    <n v="159.41999999999999"/>
    <n v="956534.16"/>
    <n v="597346.74"/>
    <n v="359187.42"/>
    <x v="1"/>
    <x v="10"/>
  </r>
  <r>
    <x v="100"/>
    <x v="9"/>
    <s v="Olivia Bower"/>
    <s v="Online"/>
    <s v="L"/>
    <x v="497"/>
    <n v="668365561"/>
    <d v="2012-05-04T00:00:00"/>
    <n v="3077"/>
    <n v="47.45"/>
    <n v="31.79"/>
    <n v="146003.65"/>
    <n v="97817.83"/>
    <n v="48185.82"/>
    <x v="5"/>
    <x v="4"/>
  </r>
  <r>
    <x v="167"/>
    <x v="1"/>
    <s v="Fiona Baker"/>
    <s v="Online"/>
    <s v="C"/>
    <x v="498"/>
    <n v="729443109"/>
    <d v="2011-01-12T00:00:00"/>
    <n v="7281"/>
    <n v="154.06"/>
    <n v="90.93"/>
    <n v="1121710.8600000001"/>
    <n v="662061.32999999996"/>
    <n v="459649.53"/>
    <x v="3"/>
    <x v="7"/>
  </r>
  <r>
    <x v="15"/>
    <x v="4"/>
    <s v="Katherine Hill"/>
    <s v="Offline"/>
    <s v="H"/>
    <x v="499"/>
    <n v="695557582"/>
    <d v="2013-04-03T00:00:00"/>
    <n v="9800"/>
    <n v="9.33"/>
    <n v="6.92"/>
    <n v="91434"/>
    <n v="67816"/>
    <n v="23618"/>
    <x v="6"/>
    <x v="4"/>
  </r>
  <r>
    <x v="78"/>
    <x v="7"/>
    <s v="Amanda Hamilton"/>
    <s v="Offline"/>
    <s v="H"/>
    <x v="500"/>
    <n v="521445310"/>
    <d v="2010-04-04T00:00:00"/>
    <n v="6110"/>
    <n v="668.27"/>
    <n v="502.54"/>
    <n v="4083129.7"/>
    <n v="3070519.4"/>
    <n v="1012610.3"/>
    <x v="3"/>
    <x v="8"/>
  </r>
  <r>
    <x v="68"/>
    <x v="10"/>
    <s v="Justin Ferguson"/>
    <s v="Online"/>
    <s v="L"/>
    <x v="501"/>
    <n v="232155120"/>
    <d v="2013-03-30T00:00:00"/>
    <n v="8714"/>
    <n v="81.73"/>
    <n v="56.67"/>
    <n v="712195.22"/>
    <n v="493822.38"/>
    <n v="218372.84"/>
    <x v="6"/>
    <x v="8"/>
  </r>
  <r>
    <x v="13"/>
    <x v="9"/>
    <s v="Julian Hughes"/>
    <s v="Online"/>
    <s v="L"/>
    <x v="502"/>
    <n v="373048341"/>
    <d v="2011-12-12T00:00:00"/>
    <n v="2149"/>
    <n v="47.45"/>
    <n v="31.79"/>
    <n v="101970.05"/>
    <n v="68316.710000000006"/>
    <n v="33653.339999999997"/>
    <x v="1"/>
    <x v="0"/>
  </r>
  <r>
    <x v="28"/>
    <x v="8"/>
    <s v="Molly Parr"/>
    <s v="Offline"/>
    <s v="L"/>
    <x v="503"/>
    <n v="659798800"/>
    <d v="2015-12-02T00:00:00"/>
    <n v="7982"/>
    <n v="651.21"/>
    <n v="524.96"/>
    <n v="5197958.22"/>
    <n v="4190230.72"/>
    <n v="1007727.5"/>
    <x v="4"/>
    <x v="0"/>
  </r>
  <r>
    <x v="20"/>
    <x v="7"/>
    <s v="Victoria Berry"/>
    <s v="Online"/>
    <s v="C"/>
    <x v="415"/>
    <n v="428392827"/>
    <d v="2013-02-05T00:00:00"/>
    <n v="9812"/>
    <n v="668.27"/>
    <n v="502.54"/>
    <n v="6557065.2400000002"/>
    <n v="4930922.4800000004"/>
    <n v="1626142.76"/>
    <x v="6"/>
    <x v="8"/>
  </r>
  <r>
    <x v="2"/>
    <x v="10"/>
    <s v="Deirdre Cameron"/>
    <s v="Offline"/>
    <s v="M"/>
    <x v="504"/>
    <n v="885129249"/>
    <d v="2011-09-03T00:00:00"/>
    <n v="8269"/>
    <n v="81.73"/>
    <n v="56.67"/>
    <n v="675825.37"/>
    <n v="468604.23"/>
    <n v="207221.14"/>
    <x v="1"/>
    <x v="3"/>
  </r>
  <r>
    <x v="52"/>
    <x v="11"/>
    <s v="Faith Miller"/>
    <s v="Online"/>
    <s v="C"/>
    <x v="505"/>
    <n v="156619393"/>
    <d v="2012-12-05T00:00:00"/>
    <n v="6014"/>
    <n v="421.89"/>
    <n v="364.69"/>
    <n v="2537246.46"/>
    <n v="2193245.66"/>
    <n v="344000.8"/>
    <x v="5"/>
    <x v="7"/>
  </r>
  <r>
    <x v="83"/>
    <x v="2"/>
    <s v="Madeleine Dickens"/>
    <s v="Offline"/>
    <s v="M"/>
    <x v="506"/>
    <n v="939787089"/>
    <d v="2015-09-09T00:00:00"/>
    <n v="2739"/>
    <n v="255.28"/>
    <n v="159.41999999999999"/>
    <n v="699211.92"/>
    <n v="436651.38"/>
    <n v="262560.53999999998"/>
    <x v="4"/>
    <x v="11"/>
  </r>
  <r>
    <x v="91"/>
    <x v="1"/>
    <s v="Christopher Harris"/>
    <s v="Online"/>
    <s v="C"/>
    <x v="507"/>
    <n v="151868665"/>
    <d v="2012-04-19T00:00:00"/>
    <n v="168"/>
    <n v="154.06"/>
    <n v="90.93"/>
    <n v="25882.080000000002"/>
    <n v="15276.24"/>
    <n v="10605.84"/>
    <x v="5"/>
    <x v="4"/>
  </r>
  <r>
    <x v="57"/>
    <x v="3"/>
    <s v="Owen Johnston"/>
    <s v="Offline"/>
    <s v="C"/>
    <x v="508"/>
    <n v="180412948"/>
    <d v="2014-08-24T00:00:00"/>
    <n v="7055"/>
    <n v="205.7"/>
    <n v="117.11"/>
    <n v="1451213.5"/>
    <n v="826211.05"/>
    <n v="625002.44999999995"/>
    <x v="0"/>
    <x v="3"/>
  </r>
  <r>
    <x v="51"/>
    <x v="4"/>
    <s v="Gavin Blake"/>
    <s v="Offline"/>
    <s v="H"/>
    <x v="509"/>
    <n v="333281266"/>
    <d v="2013-07-28T00:00:00"/>
    <n v="4188"/>
    <n v="9.33"/>
    <n v="6.92"/>
    <n v="39074.04"/>
    <n v="28980.959999999999"/>
    <n v="10093.08"/>
    <x v="6"/>
    <x v="10"/>
  </r>
  <r>
    <x v="91"/>
    <x v="0"/>
    <s v="Jane Burgess"/>
    <s v="Online"/>
    <s v="L"/>
    <x v="510"/>
    <n v="888647449"/>
    <d v="2012-02-28T00:00:00"/>
    <n v="9383"/>
    <n v="437.2"/>
    <n v="263.33"/>
    <n v="4102247.6"/>
    <n v="2470825.39"/>
    <n v="1631422.21"/>
    <x v="5"/>
    <x v="6"/>
  </r>
  <r>
    <x v="27"/>
    <x v="5"/>
    <s v="John Graham"/>
    <s v="Offline"/>
    <s v="M"/>
    <x v="511"/>
    <n v="844997823"/>
    <d v="2014-04-26T00:00:00"/>
    <n v="2488"/>
    <n v="109.28"/>
    <n v="35.840000000000003"/>
    <n v="271888.64000000001"/>
    <n v="89169.919999999998"/>
    <n v="182718.72"/>
    <x v="0"/>
    <x v="4"/>
  </r>
  <r>
    <x v="20"/>
    <x v="4"/>
    <s v="Molly Blake"/>
    <s v="Online"/>
    <s v="M"/>
    <x v="512"/>
    <n v="171131217"/>
    <d v="2013-10-08T00:00:00"/>
    <n v="385"/>
    <n v="9.33"/>
    <n v="6.92"/>
    <n v="3592.05"/>
    <n v="2664.2"/>
    <n v="927.85"/>
    <x v="6"/>
    <x v="11"/>
  </r>
  <r>
    <x v="48"/>
    <x v="8"/>
    <s v="Eric Duncan"/>
    <s v="Online"/>
    <s v="C"/>
    <x v="513"/>
    <n v="256158959"/>
    <d v="2013-01-18T00:00:00"/>
    <n v="1983"/>
    <n v="651.21"/>
    <n v="524.96"/>
    <n v="1291349.43"/>
    <n v="1040995.68"/>
    <n v="250353.75"/>
    <x v="6"/>
    <x v="6"/>
  </r>
  <r>
    <x v="172"/>
    <x v="0"/>
    <s v="Nicholas MacDonald"/>
    <s v="Online"/>
    <s v="H"/>
    <x v="502"/>
    <n v="759504878"/>
    <d v="2011-12-08T00:00:00"/>
    <n v="3226"/>
    <n v="437.2"/>
    <n v="263.33"/>
    <n v="1410407.2"/>
    <n v="849502.58"/>
    <n v="560904.62"/>
    <x v="1"/>
    <x v="0"/>
  </r>
  <r>
    <x v="98"/>
    <x v="4"/>
    <s v="Kylie McDonald"/>
    <s v="Online"/>
    <s v="C"/>
    <x v="514"/>
    <n v="960905301"/>
    <d v="2010-11-25T00:00:00"/>
    <n v="2087"/>
    <n v="9.33"/>
    <n v="6.92"/>
    <n v="19471.71"/>
    <n v="14442.04"/>
    <n v="5029.67"/>
    <x v="3"/>
    <x v="1"/>
  </r>
  <r>
    <x v="82"/>
    <x v="8"/>
    <s v="Kimberly Jones"/>
    <s v="Offline"/>
    <s v="C"/>
    <x v="515"/>
    <n v="210409057"/>
    <d v="2015-12-04T00:00:00"/>
    <n v="3570"/>
    <n v="651.21"/>
    <n v="524.96"/>
    <n v="2324819.7000000002"/>
    <n v="1874107.2"/>
    <n v="450712.5"/>
    <x v="4"/>
    <x v="0"/>
  </r>
  <r>
    <x v="95"/>
    <x v="0"/>
    <s v="Maria Peters"/>
    <s v="Offline"/>
    <s v="C"/>
    <x v="69"/>
    <n v="178377473"/>
    <d v="2010-09-01T00:00:00"/>
    <n v="4713"/>
    <n v="437.2"/>
    <n v="263.33"/>
    <n v="2060523.6"/>
    <n v="1241074.29"/>
    <n v="819449.31"/>
    <x v="3"/>
    <x v="10"/>
  </r>
  <r>
    <x v="20"/>
    <x v="4"/>
    <s v="Julia Sutherland"/>
    <s v="Online"/>
    <s v="M"/>
    <x v="516"/>
    <n v="805484378"/>
    <d v="2014-05-01T00:00:00"/>
    <n v="9582"/>
    <n v="9.33"/>
    <n v="6.92"/>
    <n v="89400.06"/>
    <n v="66307.44"/>
    <n v="23092.62"/>
    <x v="0"/>
    <x v="4"/>
  </r>
  <r>
    <x v="145"/>
    <x v="9"/>
    <s v="Oliver Miller"/>
    <s v="Online"/>
    <s v="C"/>
    <x v="517"/>
    <n v="752716100"/>
    <d v="2016-10-12T00:00:00"/>
    <n v="4276"/>
    <n v="47.45"/>
    <n v="31.79"/>
    <n v="202896.2"/>
    <n v="135934.04"/>
    <n v="66962.16"/>
    <x v="2"/>
    <x v="11"/>
  </r>
  <r>
    <x v="175"/>
    <x v="5"/>
    <s v="Colin Walker"/>
    <s v="Online"/>
    <s v="M"/>
    <x v="393"/>
    <n v="551371467"/>
    <d v="2012-09-15T00:00:00"/>
    <n v="1925"/>
    <n v="109.28"/>
    <n v="35.840000000000003"/>
    <n v="210364"/>
    <n v="68992"/>
    <n v="141372"/>
    <x v="5"/>
    <x v="11"/>
  </r>
  <r>
    <x v="38"/>
    <x v="6"/>
    <s v="Ava Allan"/>
    <s v="Offline"/>
    <s v="M"/>
    <x v="518"/>
    <n v="353061807"/>
    <d v="2013-03-05T00:00:00"/>
    <n v="7689"/>
    <n v="152.58000000000001"/>
    <n v="97.44"/>
    <n v="1173187.6200000001"/>
    <n v="749216.16"/>
    <n v="423971.46"/>
    <x v="6"/>
    <x v="8"/>
  </r>
  <r>
    <x v="137"/>
    <x v="10"/>
    <s v="Rachel Underwood"/>
    <s v="Online"/>
    <s v="C"/>
    <x v="519"/>
    <n v="379710948"/>
    <d v="2011-01-30T00:00:00"/>
    <n v="3762"/>
    <n v="81.73"/>
    <n v="56.67"/>
    <n v="307468.26"/>
    <n v="213192.54"/>
    <n v="94275.72"/>
    <x v="1"/>
    <x v="6"/>
  </r>
  <r>
    <x v="64"/>
    <x v="3"/>
    <s v="Luke Pullman"/>
    <s v="Online"/>
    <s v="H"/>
    <x v="520"/>
    <n v="473555219"/>
    <d v="2015-11-06T00:00:00"/>
    <n v="4368"/>
    <n v="205.7"/>
    <n v="117.11"/>
    <n v="898497.6"/>
    <n v="511536.48"/>
    <n v="386961.12"/>
    <x v="4"/>
    <x v="0"/>
  </r>
  <r>
    <x v="25"/>
    <x v="8"/>
    <s v="Jonathan Mackenzie"/>
    <s v="Online"/>
    <s v="C"/>
    <x v="521"/>
    <n v="547143447"/>
    <d v="2011-02-23T00:00:00"/>
    <n v="760"/>
    <n v="651.21"/>
    <n v="524.96"/>
    <n v="494919.6"/>
    <n v="398969.59999999998"/>
    <n v="95950"/>
    <x v="1"/>
    <x v="8"/>
  </r>
  <r>
    <x v="91"/>
    <x v="10"/>
    <s v="Yvonne Russell"/>
    <s v="Online"/>
    <s v="C"/>
    <x v="522"/>
    <n v="133336961"/>
    <d v="2012-06-13T00:00:00"/>
    <n v="6225"/>
    <n v="81.73"/>
    <n v="56.67"/>
    <n v="508769.25"/>
    <n v="352770.75"/>
    <n v="155998.5"/>
    <x v="5"/>
    <x v="2"/>
  </r>
  <r>
    <x v="57"/>
    <x v="11"/>
    <s v="Steven King"/>
    <s v="Online"/>
    <s v="H"/>
    <x v="523"/>
    <n v="635309588"/>
    <d v="2016-10-14T00:00:00"/>
    <n v="1080"/>
    <n v="421.89"/>
    <n v="364.69"/>
    <n v="455641.2"/>
    <n v="393865.2"/>
    <n v="61776"/>
    <x v="2"/>
    <x v="3"/>
  </r>
  <r>
    <x v="128"/>
    <x v="9"/>
    <s v="Simon Paterson"/>
    <s v="Online"/>
    <s v="C"/>
    <x v="524"/>
    <n v="376547658"/>
    <d v="2014-12-26T00:00:00"/>
    <n v="7675"/>
    <n v="47.45"/>
    <n v="31.79"/>
    <n v="364178.75"/>
    <n v="243988.25"/>
    <n v="120190.5"/>
    <x v="0"/>
    <x v="7"/>
  </r>
  <r>
    <x v="158"/>
    <x v="5"/>
    <s v="Anna Baker"/>
    <s v="Offline"/>
    <s v="M"/>
    <x v="15"/>
    <n v="450849997"/>
    <d v="2010-07-21T00:00:00"/>
    <n v="5388"/>
    <n v="109.28"/>
    <n v="35.840000000000003"/>
    <n v="588800.64"/>
    <n v="193105.92000000001"/>
    <n v="395694.72"/>
    <x v="3"/>
    <x v="9"/>
  </r>
  <r>
    <x v="86"/>
    <x v="10"/>
    <s v="Alexander Mackay"/>
    <s v="Online"/>
    <s v="M"/>
    <x v="525"/>
    <n v="672327935"/>
    <d v="2015-02-06T00:00:00"/>
    <n v="5631"/>
    <n v="81.73"/>
    <n v="56.67"/>
    <n v="460221.63"/>
    <n v="319108.77"/>
    <n v="141112.85999999999"/>
    <x v="4"/>
    <x v="8"/>
  </r>
  <r>
    <x v="66"/>
    <x v="3"/>
    <s v="Brandon Powell"/>
    <s v="Offline"/>
    <s v="L"/>
    <x v="526"/>
    <n v="925405299"/>
    <d v="2015-05-01T00:00:00"/>
    <n v="6847"/>
    <n v="205.7"/>
    <n v="117.11"/>
    <n v="1408427.9"/>
    <n v="801852.17"/>
    <n v="606575.73"/>
    <x v="4"/>
    <x v="4"/>
  </r>
  <r>
    <x v="66"/>
    <x v="7"/>
    <s v="Austin Carr"/>
    <s v="Offline"/>
    <s v="H"/>
    <x v="527"/>
    <n v="714818418"/>
    <d v="2013-08-24T00:00:00"/>
    <n v="9509"/>
    <n v="668.27"/>
    <n v="502.54"/>
    <n v="6354579.4299999997"/>
    <n v="4778652.8600000003"/>
    <n v="1575926.57"/>
    <x v="6"/>
    <x v="10"/>
  </r>
  <r>
    <x v="136"/>
    <x v="9"/>
    <s v="Cameron Harris"/>
    <s v="Offline"/>
    <s v="C"/>
    <x v="528"/>
    <n v="515616118"/>
    <d v="2010-02-05T00:00:00"/>
    <n v="1122"/>
    <n v="47.45"/>
    <n v="31.79"/>
    <n v="53238.9"/>
    <n v="35668.379999999997"/>
    <n v="17570.52"/>
    <x v="3"/>
    <x v="6"/>
  </r>
  <r>
    <x v="132"/>
    <x v="3"/>
    <s v="Katherine Campbell"/>
    <s v="Offline"/>
    <s v="C"/>
    <x v="529"/>
    <n v="423159730"/>
    <d v="2013-04-11T00:00:00"/>
    <n v="1222"/>
    <n v="205.7"/>
    <n v="117.11"/>
    <n v="251365.4"/>
    <n v="143108.42000000001"/>
    <n v="108256.98"/>
    <x v="6"/>
    <x v="8"/>
  </r>
  <r>
    <x v="67"/>
    <x v="10"/>
    <s v="Yvonne Taylor"/>
    <s v="Offline"/>
    <s v="H"/>
    <x v="530"/>
    <n v="603123080"/>
    <d v="2013-09-29T00:00:00"/>
    <n v="6377"/>
    <n v="81.73"/>
    <n v="56.67"/>
    <n v="521192.21"/>
    <n v="361384.59"/>
    <n v="159807.62"/>
    <x v="6"/>
    <x v="3"/>
  </r>
  <r>
    <x v="94"/>
    <x v="11"/>
    <s v="Alexander Powell"/>
    <s v="Offline"/>
    <s v="C"/>
    <x v="239"/>
    <n v="841492497"/>
    <d v="2010-12-31T00:00:00"/>
    <n v="5185"/>
    <n v="421.89"/>
    <n v="364.69"/>
    <n v="2187499.65"/>
    <n v="1890917.65"/>
    <n v="296582"/>
    <x v="3"/>
    <x v="1"/>
  </r>
  <r>
    <x v="22"/>
    <x v="3"/>
    <s v="Sean Bower"/>
    <s v="Offline"/>
    <s v="L"/>
    <x v="531"/>
    <n v="994566810"/>
    <d v="2016-09-01T00:00:00"/>
    <n v="3275"/>
    <n v="205.7"/>
    <n v="117.11"/>
    <n v="673667.5"/>
    <n v="383535.25"/>
    <n v="290132.25"/>
    <x v="2"/>
    <x v="3"/>
  </r>
  <r>
    <x v="158"/>
    <x v="1"/>
    <s v="Rose Graham"/>
    <s v="Offline"/>
    <s v="M"/>
    <x v="532"/>
    <n v="538957345"/>
    <d v="2013-04-25T00:00:00"/>
    <n v="8310"/>
    <n v="154.06"/>
    <n v="90.93"/>
    <n v="1280238.6000000001"/>
    <n v="755628.3"/>
    <n v="524610.30000000005"/>
    <x v="6"/>
    <x v="2"/>
  </r>
  <r>
    <x v="88"/>
    <x v="4"/>
    <s v="Benjamin Parsons"/>
    <s v="Offline"/>
    <s v="L"/>
    <x v="533"/>
    <n v="821587932"/>
    <d v="2011-03-11T00:00:00"/>
    <n v="4981"/>
    <n v="9.33"/>
    <n v="6.92"/>
    <n v="46472.73"/>
    <n v="34468.519999999997"/>
    <n v="12004.21"/>
    <x v="1"/>
    <x v="4"/>
  </r>
  <r>
    <x v="137"/>
    <x v="7"/>
    <s v="Edward Churchill"/>
    <s v="Online"/>
    <s v="C"/>
    <x v="534"/>
    <n v="109694898"/>
    <d v="2013-10-16T00:00:00"/>
    <n v="13"/>
    <n v="668.27"/>
    <n v="502.54"/>
    <n v="8687.51"/>
    <n v="6533.02"/>
    <n v="2154.4899999999998"/>
    <x v="6"/>
    <x v="11"/>
  </r>
  <r>
    <x v="25"/>
    <x v="11"/>
    <s v="Gordon Jones"/>
    <s v="Offline"/>
    <s v="M"/>
    <x v="535"/>
    <n v="340827071"/>
    <d v="2014-06-05T00:00:00"/>
    <n v="7159"/>
    <n v="421.89"/>
    <n v="364.69"/>
    <n v="3020310.51"/>
    <n v="2610815.71"/>
    <n v="409494.8"/>
    <x v="0"/>
    <x v="5"/>
  </r>
  <r>
    <x v="25"/>
    <x v="11"/>
    <s v="Jonathan Lee"/>
    <s v="Offline"/>
    <s v="L"/>
    <x v="136"/>
    <n v="372845780"/>
    <d v="2014-12-09T00:00:00"/>
    <n v="2207"/>
    <n v="421.89"/>
    <n v="364.69"/>
    <n v="931111.23"/>
    <n v="804870.83"/>
    <n v="126240.4"/>
    <x v="0"/>
    <x v="1"/>
  </r>
  <r>
    <x v="101"/>
    <x v="4"/>
    <s v="Edward Lyman"/>
    <s v="Online"/>
    <s v="M"/>
    <x v="536"/>
    <n v="933924853"/>
    <d v="2014-09-13T00:00:00"/>
    <n v="7973"/>
    <n v="9.33"/>
    <n v="6.92"/>
    <n v="74388.09"/>
    <n v="55173.16"/>
    <n v="19214.93"/>
    <x v="0"/>
    <x v="3"/>
  </r>
  <r>
    <x v="110"/>
    <x v="8"/>
    <s v="Ruth Parsons"/>
    <s v="Online"/>
    <s v="L"/>
    <x v="537"/>
    <n v="572550618"/>
    <d v="2013-11-25T00:00:00"/>
    <n v="9306"/>
    <n v="651.21"/>
    <n v="524.96"/>
    <n v="6060160.2599999998"/>
    <n v="4885277.76"/>
    <n v="1174882.5"/>
    <x v="6"/>
    <x v="1"/>
  </r>
  <r>
    <x v="105"/>
    <x v="11"/>
    <s v="Alexander Hodges"/>
    <s v="Online"/>
    <s v="M"/>
    <x v="538"/>
    <n v="607521903"/>
    <d v="2010-04-05T00:00:00"/>
    <n v="8086"/>
    <n v="421.89"/>
    <n v="364.69"/>
    <n v="3411402.54"/>
    <n v="2948883.34"/>
    <n v="462519.2"/>
    <x v="3"/>
    <x v="8"/>
  </r>
  <r>
    <x v="60"/>
    <x v="6"/>
    <s v="Abigail Ogden"/>
    <s v="Online"/>
    <s v="H"/>
    <x v="539"/>
    <n v="177950036"/>
    <d v="2017-04-29T00:00:00"/>
    <n v="8225"/>
    <n v="152.58000000000001"/>
    <n v="97.44"/>
    <n v="1254970.5"/>
    <n v="801444"/>
    <n v="453526.5"/>
    <x v="7"/>
    <x v="4"/>
  </r>
  <r>
    <x v="37"/>
    <x v="9"/>
    <s v="Sebastian Marshall"/>
    <s v="Offline"/>
    <s v="M"/>
    <x v="540"/>
    <n v="293258845"/>
    <d v="2015-11-14T00:00:00"/>
    <n v="664"/>
    <n v="47.45"/>
    <n v="31.79"/>
    <n v="31506.799999999999"/>
    <n v="21108.560000000001"/>
    <n v="10398.24"/>
    <x v="4"/>
    <x v="1"/>
  </r>
  <r>
    <x v="58"/>
    <x v="9"/>
    <s v="Thomas Powell"/>
    <s v="Online"/>
    <s v="C"/>
    <x v="541"/>
    <n v="683184659"/>
    <d v="2010-08-23T00:00:00"/>
    <n v="8377"/>
    <n v="47.45"/>
    <n v="31.79"/>
    <n v="397488.65"/>
    <n v="266304.83"/>
    <n v="131183.82"/>
    <x v="3"/>
    <x v="3"/>
  </r>
  <r>
    <x v="29"/>
    <x v="3"/>
    <s v="Sally Quinn"/>
    <s v="Online"/>
    <s v="L"/>
    <x v="542"/>
    <n v="247776305"/>
    <d v="2010-11-30T00:00:00"/>
    <n v="1370"/>
    <n v="205.7"/>
    <n v="117.11"/>
    <n v="281809"/>
    <n v="160440.70000000001"/>
    <n v="121368.3"/>
    <x v="3"/>
    <x v="1"/>
  </r>
  <r>
    <x v="87"/>
    <x v="11"/>
    <s v="Sam Anderson"/>
    <s v="Offline"/>
    <s v="C"/>
    <x v="543"/>
    <n v="207395112"/>
    <d v="2012-01-26T00:00:00"/>
    <n v="1677"/>
    <n v="421.89"/>
    <n v="364.69"/>
    <n v="707509.53"/>
    <n v="611585.13"/>
    <n v="95924.4"/>
    <x v="1"/>
    <x v="7"/>
  </r>
  <r>
    <x v="44"/>
    <x v="1"/>
    <s v="Anne Hill"/>
    <s v="Offline"/>
    <s v="L"/>
    <x v="132"/>
    <n v="952714908"/>
    <d v="2014-02-25T00:00:00"/>
    <n v="8367"/>
    <n v="154.06"/>
    <n v="90.93"/>
    <n v="1289020.02"/>
    <n v="760811.31"/>
    <n v="528208.71"/>
    <x v="0"/>
    <x v="6"/>
  </r>
  <r>
    <x v="176"/>
    <x v="1"/>
    <s v="Paul Skinner"/>
    <s v="Online"/>
    <s v="C"/>
    <x v="120"/>
    <n v="694722020"/>
    <d v="2010-10-03T00:00:00"/>
    <n v="2539"/>
    <n v="154.06"/>
    <n v="90.93"/>
    <n v="391158.34"/>
    <n v="230871.27"/>
    <n v="160287.07"/>
    <x v="3"/>
    <x v="0"/>
  </r>
  <r>
    <x v="176"/>
    <x v="7"/>
    <s v="Sonia Greene"/>
    <s v="Online"/>
    <s v="H"/>
    <x v="544"/>
    <n v="414715278"/>
    <d v="2015-11-04T00:00:00"/>
    <n v="2321"/>
    <n v="668.27"/>
    <n v="502.54"/>
    <n v="1551054.67"/>
    <n v="1166395.3400000001"/>
    <n v="384659.33"/>
    <x v="4"/>
    <x v="0"/>
  </r>
  <r>
    <x v="94"/>
    <x v="6"/>
    <s v="Nicola Blake"/>
    <s v="Offline"/>
    <s v="M"/>
    <x v="545"/>
    <n v="714306008"/>
    <d v="2013-08-17T00:00:00"/>
    <n v="7876"/>
    <n v="152.58000000000001"/>
    <n v="97.44"/>
    <n v="1201720.08"/>
    <n v="767437.44"/>
    <n v="434282.64"/>
    <x v="6"/>
    <x v="10"/>
  </r>
  <r>
    <x v="171"/>
    <x v="6"/>
    <s v="Audrey McLean"/>
    <s v="Online"/>
    <s v="H"/>
    <x v="546"/>
    <n v="465418040"/>
    <d v="2016-02-26T00:00:00"/>
    <n v="6396"/>
    <n v="152.58000000000001"/>
    <n v="97.44"/>
    <n v="975901.68"/>
    <n v="623226.24"/>
    <n v="352675.44"/>
    <x v="2"/>
    <x v="6"/>
  </r>
  <r>
    <x v="11"/>
    <x v="3"/>
    <s v="Jack Stewart"/>
    <s v="Online"/>
    <s v="M"/>
    <x v="547"/>
    <n v="860287702"/>
    <d v="2013-09-11T00:00:00"/>
    <n v="7103"/>
    <n v="205.7"/>
    <n v="117.11"/>
    <n v="1461087.1"/>
    <n v="831832.33"/>
    <n v="629254.77"/>
    <x v="6"/>
    <x v="3"/>
  </r>
  <r>
    <x v="153"/>
    <x v="1"/>
    <s v="Joseph Brown"/>
    <s v="Online"/>
    <s v="C"/>
    <x v="155"/>
    <n v="461463820"/>
    <d v="2016-08-20T00:00:00"/>
    <n v="6254"/>
    <n v="154.06"/>
    <n v="90.93"/>
    <n v="963491.24"/>
    <n v="568676.22"/>
    <n v="394815.02"/>
    <x v="2"/>
    <x v="3"/>
  </r>
  <r>
    <x v="27"/>
    <x v="2"/>
    <s v="Justin Vance"/>
    <s v="Offline"/>
    <s v="M"/>
    <x v="548"/>
    <n v="151807725"/>
    <d v="2013-09-29T00:00:00"/>
    <n v="2134"/>
    <n v="255.28"/>
    <n v="159.41999999999999"/>
    <n v="544767.52"/>
    <n v="340202.28"/>
    <n v="204565.24"/>
    <x v="6"/>
    <x v="11"/>
  </r>
  <r>
    <x v="65"/>
    <x v="11"/>
    <s v="Stephanie Short"/>
    <s v="Offline"/>
    <s v="C"/>
    <x v="549"/>
    <n v="884493243"/>
    <d v="2013-10-02T00:00:00"/>
    <n v="61"/>
    <n v="421.89"/>
    <n v="364.69"/>
    <n v="25735.29"/>
    <n v="22246.09"/>
    <n v="3489.2"/>
    <x v="6"/>
    <x v="3"/>
  </r>
  <r>
    <x v="163"/>
    <x v="0"/>
    <s v="Adam Hemmings"/>
    <s v="Offline"/>
    <s v="M"/>
    <x v="550"/>
    <n v="533006703"/>
    <d v="2011-01-23T00:00:00"/>
    <n v="7383"/>
    <n v="437.2"/>
    <n v="263.33"/>
    <n v="3227847.6"/>
    <n v="1944165.39"/>
    <n v="1283682.21"/>
    <x v="3"/>
    <x v="7"/>
  </r>
  <r>
    <x v="33"/>
    <x v="1"/>
    <s v="Joseph Anderson"/>
    <s v="Online"/>
    <s v="C"/>
    <x v="551"/>
    <n v="641146934"/>
    <d v="2012-10-04T00:00:00"/>
    <n v="8480"/>
    <n v="154.06"/>
    <n v="90.93"/>
    <n v="1306428.8"/>
    <n v="771086.4"/>
    <n v="535342.4"/>
    <x v="5"/>
    <x v="11"/>
  </r>
  <r>
    <x v="12"/>
    <x v="0"/>
    <s v="Sophie Roberts"/>
    <s v="Offline"/>
    <s v="M"/>
    <x v="552"/>
    <n v="573025262"/>
    <d v="2011-11-14T00:00:00"/>
    <n v="9764"/>
    <n v="437.2"/>
    <n v="263.33"/>
    <n v="4268820.8"/>
    <n v="2571154.12"/>
    <n v="1697666.68"/>
    <x v="1"/>
    <x v="0"/>
  </r>
  <r>
    <x v="149"/>
    <x v="7"/>
    <s v="Jason Black"/>
    <s v="Offline"/>
    <s v="C"/>
    <x v="553"/>
    <n v="663065516"/>
    <d v="2013-09-09T00:00:00"/>
    <n v="4676"/>
    <n v="668.27"/>
    <n v="502.54"/>
    <n v="3124830.52"/>
    <n v="2349877.04"/>
    <n v="774953.48"/>
    <x v="6"/>
    <x v="3"/>
  </r>
  <r>
    <x v="152"/>
    <x v="9"/>
    <s v="Jake Davidson"/>
    <s v="Online"/>
    <s v="M"/>
    <x v="493"/>
    <n v="866004025"/>
    <d v="2017-03-04T00:00:00"/>
    <n v="8691"/>
    <n v="47.45"/>
    <n v="31.79"/>
    <n v="412387.95"/>
    <n v="276286.89"/>
    <n v="136101.06"/>
    <x v="7"/>
    <x v="8"/>
  </r>
  <r>
    <x v="177"/>
    <x v="2"/>
    <s v="Emma Poole"/>
    <s v="Online"/>
    <s v="H"/>
    <x v="209"/>
    <n v="306889617"/>
    <d v="2010-10-21T00:00:00"/>
    <n v="4312"/>
    <n v="255.28"/>
    <n v="159.41999999999999"/>
    <n v="1100767.3600000001"/>
    <n v="687419.04"/>
    <n v="413348.32"/>
    <x v="3"/>
    <x v="0"/>
  </r>
  <r>
    <x v="6"/>
    <x v="10"/>
    <s v="Evan Ross"/>
    <s v="Online"/>
    <s v="M"/>
    <x v="146"/>
    <n v="431083619"/>
    <d v="2014-08-10T00:00:00"/>
    <n v="6077"/>
    <n v="81.73"/>
    <n v="56.67"/>
    <n v="496673.21"/>
    <n v="344383.59"/>
    <n v="152289.62"/>
    <x v="0"/>
    <x v="10"/>
  </r>
  <r>
    <x v="79"/>
    <x v="10"/>
    <s v="Penelope Alsop"/>
    <s v="Online"/>
    <s v="H"/>
    <x v="554"/>
    <n v="954259860"/>
    <d v="2015-06-04T00:00:00"/>
    <n v="5553"/>
    <n v="81.73"/>
    <n v="56.67"/>
    <n v="453846.69"/>
    <n v="314688.51"/>
    <n v="139158.18"/>
    <x v="4"/>
    <x v="5"/>
  </r>
  <r>
    <x v="147"/>
    <x v="10"/>
    <s v="Penelope Newman"/>
    <s v="Offline"/>
    <s v="C"/>
    <x v="555"/>
    <n v="312404668"/>
    <d v="2016-06-21T00:00:00"/>
    <n v="6338"/>
    <n v="81.73"/>
    <n v="56.67"/>
    <n v="518004.74"/>
    <n v="359174.46"/>
    <n v="158830.28"/>
    <x v="2"/>
    <x v="5"/>
  </r>
  <r>
    <x v="137"/>
    <x v="8"/>
    <s v="Sophie Piper"/>
    <s v="Offline"/>
    <s v="C"/>
    <x v="556"/>
    <n v="611816871"/>
    <d v="2010-05-16T00:00:00"/>
    <n v="9063"/>
    <n v="651.21"/>
    <n v="524.96"/>
    <n v="5901916.2300000004"/>
    <n v="4757712.4800000004"/>
    <n v="1144203.75"/>
    <x v="3"/>
    <x v="2"/>
  </r>
  <r>
    <x v="56"/>
    <x v="8"/>
    <s v="Owen Burgess"/>
    <s v="Online"/>
    <s v="C"/>
    <x v="408"/>
    <n v="879107797"/>
    <d v="2013-11-02T00:00:00"/>
    <n v="6388"/>
    <n v="651.21"/>
    <n v="524.96"/>
    <n v="4159929.48"/>
    <n v="3353444.48"/>
    <n v="806485"/>
    <x v="6"/>
    <x v="0"/>
  </r>
  <r>
    <x v="114"/>
    <x v="1"/>
    <s v="William Springer"/>
    <s v="Offline"/>
    <s v="C"/>
    <x v="557"/>
    <n v="211201274"/>
    <d v="2010-09-09T00:00:00"/>
    <n v="8005"/>
    <n v="154.06"/>
    <n v="90.93"/>
    <n v="1233250.3"/>
    <n v="727894.65"/>
    <n v="505355.65"/>
    <x v="3"/>
    <x v="10"/>
  </r>
  <r>
    <x v="65"/>
    <x v="4"/>
    <s v="Jason Howard"/>
    <s v="Online"/>
    <s v="H"/>
    <x v="558"/>
    <n v="925333631"/>
    <d v="2015-07-25T00:00:00"/>
    <n v="5639"/>
    <n v="9.33"/>
    <n v="6.92"/>
    <n v="52611.87"/>
    <n v="39021.879999999997"/>
    <n v="13589.99"/>
    <x v="4"/>
    <x v="9"/>
  </r>
  <r>
    <x v="107"/>
    <x v="6"/>
    <s v="Isaac Piper"/>
    <s v="Offline"/>
    <s v="C"/>
    <x v="559"/>
    <n v="909053695"/>
    <d v="2010-06-27T00:00:00"/>
    <n v="8044"/>
    <n v="152.58000000000001"/>
    <n v="97.44"/>
    <n v="1227353.52"/>
    <n v="783807.36"/>
    <n v="443546.16"/>
    <x v="3"/>
    <x v="9"/>
  </r>
  <r>
    <x v="30"/>
    <x v="2"/>
    <s v="William Coleman"/>
    <s v="Online"/>
    <s v="L"/>
    <x v="560"/>
    <n v="370222795"/>
    <d v="2016-06-11T00:00:00"/>
    <n v="6007"/>
    <n v="255.28"/>
    <n v="159.41999999999999"/>
    <n v="1533466.96"/>
    <n v="957635.94"/>
    <n v="575831.02"/>
    <x v="2"/>
    <x v="5"/>
  </r>
  <r>
    <x v="58"/>
    <x v="0"/>
    <s v="Angela Gray"/>
    <s v="Offline"/>
    <s v="H"/>
    <x v="41"/>
    <n v="487014758"/>
    <d v="2013-08-30T00:00:00"/>
    <n v="7344"/>
    <n v="437.2"/>
    <n v="263.33"/>
    <n v="3210796.8"/>
    <n v="1933895.52"/>
    <n v="1276901.28"/>
    <x v="6"/>
    <x v="3"/>
  </r>
  <r>
    <x v="121"/>
    <x v="1"/>
    <s v="Justin Abraham"/>
    <s v="Online"/>
    <s v="M"/>
    <x v="561"/>
    <n v="257915914"/>
    <d v="2013-10-06T00:00:00"/>
    <n v="1905"/>
    <n v="154.06"/>
    <n v="90.93"/>
    <n v="293484.3"/>
    <n v="173221.65"/>
    <n v="120262.65"/>
    <x v="6"/>
    <x v="11"/>
  </r>
  <r>
    <x v="2"/>
    <x v="11"/>
    <s v="Rose Fraser"/>
    <s v="Offline"/>
    <s v="M"/>
    <x v="153"/>
    <n v="551725089"/>
    <d v="2010-08-10T00:00:00"/>
    <n v="6569"/>
    <n v="421.89"/>
    <n v="364.69"/>
    <n v="2771395.41"/>
    <n v="2395648.61"/>
    <n v="375746.8"/>
    <x v="3"/>
    <x v="10"/>
  </r>
  <r>
    <x v="69"/>
    <x v="11"/>
    <s v="Julian Duncan"/>
    <s v="Offline"/>
    <s v="L"/>
    <x v="562"/>
    <n v="957553613"/>
    <d v="2014-01-10T00:00:00"/>
    <n v="248"/>
    <n v="421.89"/>
    <n v="364.69"/>
    <n v="104628.72"/>
    <n v="90443.12"/>
    <n v="14185.6"/>
    <x v="6"/>
    <x v="7"/>
  </r>
  <r>
    <x v="64"/>
    <x v="8"/>
    <s v="Olivia Randall"/>
    <s v="Offline"/>
    <s v="L"/>
    <x v="563"/>
    <n v="234825313"/>
    <d v="2016-03-23T00:00:00"/>
    <n v="8883"/>
    <n v="651.21"/>
    <n v="524.96"/>
    <n v="5784698.4299999997"/>
    <n v="4663219.68"/>
    <n v="1121478.75"/>
    <x v="2"/>
    <x v="4"/>
  </r>
  <r>
    <x v="176"/>
    <x v="6"/>
    <s v="Christopher Parr"/>
    <s v="Online"/>
    <s v="M"/>
    <x v="564"/>
    <n v="363276517"/>
    <d v="2010-07-09T00:00:00"/>
    <n v="449"/>
    <n v="152.58000000000001"/>
    <n v="97.44"/>
    <n v="68508.42"/>
    <n v="43750.559999999998"/>
    <n v="24757.86"/>
    <x v="3"/>
    <x v="9"/>
  </r>
  <r>
    <x v="121"/>
    <x v="10"/>
    <s v="Rebecca Metcalfe"/>
    <s v="Online"/>
    <s v="M"/>
    <x v="565"/>
    <n v="692956054"/>
    <d v="2017-06-23T00:00:00"/>
    <n v="9950"/>
    <n v="81.73"/>
    <n v="56.67"/>
    <n v="813213.5"/>
    <n v="563866.5"/>
    <n v="249347"/>
    <x v="7"/>
    <x v="5"/>
  </r>
  <r>
    <x v="15"/>
    <x v="0"/>
    <s v="William Brown"/>
    <s v="Online"/>
    <s v="H"/>
    <x v="566"/>
    <n v="194225251"/>
    <d v="2013-06-19T00:00:00"/>
    <n v="4423"/>
    <n v="437.2"/>
    <n v="263.33"/>
    <n v="1933735.6"/>
    <n v="1164708.5900000001"/>
    <n v="769027.01"/>
    <x v="6"/>
    <x v="9"/>
  </r>
  <r>
    <x v="125"/>
    <x v="4"/>
    <s v="Warren Short"/>
    <s v="Online"/>
    <s v="L"/>
    <x v="567"/>
    <n v="607757937"/>
    <d v="2010-04-05T00:00:00"/>
    <n v="7934"/>
    <n v="9.33"/>
    <n v="6.92"/>
    <n v="74024.22"/>
    <n v="54903.28"/>
    <n v="19120.939999999999"/>
    <x v="3"/>
    <x v="8"/>
  </r>
  <r>
    <x v="67"/>
    <x v="3"/>
    <s v="Bernadette Baker"/>
    <s v="Offline"/>
    <s v="H"/>
    <x v="568"/>
    <n v="594540441"/>
    <d v="2012-07-30T00:00:00"/>
    <n v="6583"/>
    <n v="205.7"/>
    <n v="117.11"/>
    <n v="1354123.1"/>
    <n v="770935.13"/>
    <n v="583187.97"/>
    <x v="5"/>
    <x v="9"/>
  </r>
  <r>
    <x v="99"/>
    <x v="1"/>
    <s v="Phil Paige"/>
    <s v="Online"/>
    <s v="L"/>
    <x v="569"/>
    <n v="685871589"/>
    <d v="2015-04-05T00:00:00"/>
    <n v="3500"/>
    <n v="154.06"/>
    <n v="90.93"/>
    <n v="539210"/>
    <n v="318255"/>
    <n v="220955"/>
    <x v="4"/>
    <x v="4"/>
  </r>
  <r>
    <x v="73"/>
    <x v="3"/>
    <s v="Theresa Howard"/>
    <s v="Offline"/>
    <s v="C"/>
    <x v="570"/>
    <n v="133362710"/>
    <d v="2014-03-23T00:00:00"/>
    <n v="3844"/>
    <n v="205.7"/>
    <n v="117.11"/>
    <n v="790710.8"/>
    <n v="450170.84"/>
    <n v="340539.96"/>
    <x v="0"/>
    <x v="8"/>
  </r>
  <r>
    <x v="41"/>
    <x v="5"/>
    <s v="Jane Howard"/>
    <s v="Offline"/>
    <s v="H"/>
    <x v="571"/>
    <n v="958937633"/>
    <d v="2017-07-05T00:00:00"/>
    <n v="9810"/>
    <n v="109.28"/>
    <n v="35.840000000000003"/>
    <n v="1072036.8"/>
    <n v="351590.40000000002"/>
    <n v="720446.4"/>
    <x v="7"/>
    <x v="5"/>
  </r>
  <r>
    <x v="112"/>
    <x v="1"/>
    <s v="Neil Payne"/>
    <s v="Online"/>
    <s v="C"/>
    <x v="572"/>
    <n v="304832684"/>
    <d v="2011-09-06T00:00:00"/>
    <n v="5620"/>
    <n v="154.06"/>
    <n v="90.93"/>
    <n v="865817.2"/>
    <n v="511026.6"/>
    <n v="354790.6"/>
    <x v="1"/>
    <x v="3"/>
  </r>
  <r>
    <x v="42"/>
    <x v="2"/>
    <s v="Katherine Mills"/>
    <s v="Offline"/>
    <s v="L"/>
    <x v="573"/>
    <n v="783596694"/>
    <d v="2010-12-24T00:00:00"/>
    <n v="2530"/>
    <n v="255.28"/>
    <n v="159.41999999999999"/>
    <n v="645858.4"/>
    <n v="403332.6"/>
    <n v="242525.8"/>
    <x v="3"/>
    <x v="1"/>
  </r>
  <r>
    <x v="49"/>
    <x v="7"/>
    <s v="Abigail Avery"/>
    <s v="Offline"/>
    <s v="C"/>
    <x v="574"/>
    <n v="128090989"/>
    <d v="2015-04-27T00:00:00"/>
    <n v="3825"/>
    <n v="668.27"/>
    <n v="502.54"/>
    <n v="2556132.75"/>
    <n v="1922215.5"/>
    <n v="633917.25"/>
    <x v="4"/>
    <x v="2"/>
  </r>
  <r>
    <x v="131"/>
    <x v="1"/>
    <s v="Deirdre Marshall"/>
    <s v="Offline"/>
    <s v="M"/>
    <x v="301"/>
    <n v="641489398"/>
    <d v="2014-07-28T00:00:00"/>
    <n v="9823"/>
    <n v="154.06"/>
    <n v="90.93"/>
    <n v="1513331.38"/>
    <n v="893205.39"/>
    <n v="620125.99"/>
    <x v="0"/>
    <x v="10"/>
  </r>
  <r>
    <x v="115"/>
    <x v="5"/>
    <s v="Lillian Abraham"/>
    <s v="Offline"/>
    <s v="M"/>
    <x v="575"/>
    <n v="647278249"/>
    <d v="2014-09-16T00:00:00"/>
    <n v="2873"/>
    <n v="109.28"/>
    <n v="35.840000000000003"/>
    <n v="313961.44"/>
    <n v="102968.32000000001"/>
    <n v="210993.12"/>
    <x v="0"/>
    <x v="3"/>
  </r>
  <r>
    <x v="173"/>
    <x v="5"/>
    <s v="Leonard Mitchell"/>
    <s v="Online"/>
    <s v="H"/>
    <x v="576"/>
    <n v="339256370"/>
    <d v="2011-03-31T00:00:00"/>
    <n v="2354"/>
    <n v="109.28"/>
    <n v="35.840000000000003"/>
    <n v="257245.12"/>
    <n v="84367.360000000001"/>
    <n v="172877.76"/>
    <x v="1"/>
    <x v="4"/>
  </r>
  <r>
    <x v="51"/>
    <x v="2"/>
    <s v="Colin Greene"/>
    <s v="Offline"/>
    <s v="M"/>
    <x v="577"/>
    <n v="431535089"/>
    <d v="2016-03-19T00:00:00"/>
    <n v="9677"/>
    <n v="255.28"/>
    <n v="159.41999999999999"/>
    <n v="2470344.56"/>
    <n v="1542707.34"/>
    <n v="927637.22"/>
    <x v="2"/>
    <x v="4"/>
  </r>
  <r>
    <x v="72"/>
    <x v="3"/>
    <s v="Leah Lambert"/>
    <s v="Offline"/>
    <s v="C"/>
    <x v="578"/>
    <n v="808538234"/>
    <d v="2016-01-16T00:00:00"/>
    <n v="3286"/>
    <n v="205.7"/>
    <n v="117.11"/>
    <n v="675930.2"/>
    <n v="384823.46"/>
    <n v="291106.74"/>
    <x v="4"/>
    <x v="7"/>
  </r>
  <r>
    <x v="105"/>
    <x v="10"/>
    <s v="Sebastian May"/>
    <s v="Online"/>
    <s v="C"/>
    <x v="579"/>
    <n v="975002133"/>
    <d v="2013-04-07T00:00:00"/>
    <n v="3653"/>
    <n v="81.73"/>
    <n v="56.67"/>
    <n v="298559.69"/>
    <n v="207015.51"/>
    <n v="91544.18"/>
    <x v="6"/>
    <x v="4"/>
  </r>
  <r>
    <x v="36"/>
    <x v="6"/>
    <s v="Stephen Coleman"/>
    <s v="Online"/>
    <s v="H"/>
    <x v="580"/>
    <n v="505975615"/>
    <d v="2015-07-04T00:00:00"/>
    <n v="8283"/>
    <n v="152.58000000000001"/>
    <n v="97.44"/>
    <n v="1263820.1399999999"/>
    <n v="807095.52"/>
    <n v="456724.62"/>
    <x v="4"/>
    <x v="9"/>
  </r>
  <r>
    <x v="84"/>
    <x v="1"/>
    <s v="Adam Mills"/>
    <s v="Offline"/>
    <s v="M"/>
    <x v="233"/>
    <n v="396820008"/>
    <d v="2016-03-20T00:00:00"/>
    <n v="6714"/>
    <n v="154.06"/>
    <n v="90.93"/>
    <n v="1034358.84"/>
    <n v="610504.02"/>
    <n v="423854.82"/>
    <x v="2"/>
    <x v="8"/>
  </r>
  <r>
    <x v="46"/>
    <x v="1"/>
    <s v="Max Johnston"/>
    <s v="Online"/>
    <s v="H"/>
    <x v="581"/>
    <n v="813209140"/>
    <d v="2013-07-10T00:00:00"/>
    <n v="5511"/>
    <n v="154.06"/>
    <n v="90.93"/>
    <n v="849024.66"/>
    <n v="501115.23"/>
    <n v="347909.43"/>
    <x v="6"/>
    <x v="9"/>
  </r>
  <r>
    <x v="129"/>
    <x v="2"/>
    <s v="Andrea Poole"/>
    <s v="Online"/>
    <s v="M"/>
    <x v="582"/>
    <n v="641129338"/>
    <d v="2014-05-14T00:00:00"/>
    <n v="3273"/>
    <n v="255.28"/>
    <n v="159.41999999999999"/>
    <n v="835531.44"/>
    <n v="521781.66"/>
    <n v="313749.78000000003"/>
    <x v="0"/>
    <x v="5"/>
  </r>
  <r>
    <x v="83"/>
    <x v="11"/>
    <s v="Stephen Mackay"/>
    <s v="Offline"/>
    <s v="C"/>
    <x v="425"/>
    <n v="636879432"/>
    <d v="2015-07-03T00:00:00"/>
    <n v="5632"/>
    <n v="421.89"/>
    <n v="364.69"/>
    <n v="2376084.48"/>
    <n v="2053934.0800000001"/>
    <n v="322150.40000000002"/>
    <x v="4"/>
    <x v="9"/>
  </r>
  <r>
    <x v="130"/>
    <x v="6"/>
    <s v="Jason Dyer"/>
    <s v="Online"/>
    <s v="C"/>
    <x v="583"/>
    <n v="277070748"/>
    <d v="2014-07-02T00:00:00"/>
    <n v="246"/>
    <n v="152.58000000000001"/>
    <n v="97.44"/>
    <n v="37534.68"/>
    <n v="23970.240000000002"/>
    <n v="13564.44"/>
    <x v="0"/>
    <x v="9"/>
  </r>
  <r>
    <x v="42"/>
    <x v="0"/>
    <s v="Dan King"/>
    <s v="Offline"/>
    <s v="H"/>
    <x v="584"/>
    <n v="908627116"/>
    <d v="2013-11-24T00:00:00"/>
    <n v="1810"/>
    <n v="437.2"/>
    <n v="263.33"/>
    <n v="791332"/>
    <n v="476627.3"/>
    <n v="314704.7"/>
    <x v="6"/>
    <x v="1"/>
  </r>
  <r>
    <x v="147"/>
    <x v="0"/>
    <s v="Sonia Lawrence"/>
    <s v="Offline"/>
    <s v="C"/>
    <x v="585"/>
    <n v="798784863"/>
    <d v="2017-05-02T00:00:00"/>
    <n v="7047"/>
    <n v="437.2"/>
    <n v="263.33"/>
    <n v="3080948.4"/>
    <n v="1855686.51"/>
    <n v="1225261.8899999999"/>
    <x v="7"/>
    <x v="2"/>
  </r>
  <r>
    <x v="13"/>
    <x v="9"/>
    <s v="Angela Rees"/>
    <s v="Offline"/>
    <s v="H"/>
    <x v="586"/>
    <n v="985092818"/>
    <d v="2010-07-17T00:00:00"/>
    <n v="9711"/>
    <n v="47.45"/>
    <n v="31.79"/>
    <n v="460786.95"/>
    <n v="308712.69"/>
    <n v="152074.26"/>
    <x v="3"/>
    <x v="5"/>
  </r>
  <r>
    <x v="38"/>
    <x v="6"/>
    <s v="Eric Oliver"/>
    <s v="Offline"/>
    <s v="C"/>
    <x v="587"/>
    <n v="325412309"/>
    <d v="2010-07-07T00:00:00"/>
    <n v="5588"/>
    <n v="152.58000000000001"/>
    <n v="97.44"/>
    <n v="852617.04"/>
    <n v="544494.72"/>
    <n v="308122.32"/>
    <x v="3"/>
    <x v="5"/>
  </r>
  <r>
    <x v="175"/>
    <x v="9"/>
    <s v="Nicola Young"/>
    <s v="Online"/>
    <s v="M"/>
    <x v="588"/>
    <n v="447917163"/>
    <d v="2016-06-24T00:00:00"/>
    <n v="7497"/>
    <n v="47.45"/>
    <n v="31.79"/>
    <n v="355732.65"/>
    <n v="238329.63"/>
    <n v="117403.02"/>
    <x v="2"/>
    <x v="9"/>
  </r>
  <r>
    <x v="152"/>
    <x v="11"/>
    <s v="Diane Arnold"/>
    <s v="Offline"/>
    <s v="M"/>
    <x v="589"/>
    <n v="801093709"/>
    <d v="2013-10-05T00:00:00"/>
    <n v="285"/>
    <n v="421.89"/>
    <n v="364.69"/>
    <n v="120238.65"/>
    <n v="103936.65"/>
    <n v="16302"/>
    <x v="6"/>
    <x v="3"/>
  </r>
  <r>
    <x v="96"/>
    <x v="4"/>
    <s v="Sue James"/>
    <s v="Offline"/>
    <s v="H"/>
    <x v="590"/>
    <n v="903740775"/>
    <d v="2014-10-23T00:00:00"/>
    <n v="5833"/>
    <n v="9.33"/>
    <n v="6.92"/>
    <n v="54421.89"/>
    <n v="40364.36"/>
    <n v="14057.53"/>
    <x v="0"/>
    <x v="0"/>
  </r>
  <r>
    <x v="118"/>
    <x v="11"/>
    <s v="Ian Murray"/>
    <s v="Offline"/>
    <s v="L"/>
    <x v="591"/>
    <n v="794969689"/>
    <d v="2010-11-13T00:00:00"/>
    <n v="8052"/>
    <n v="421.89"/>
    <n v="364.69"/>
    <n v="3397058.28"/>
    <n v="2936483.88"/>
    <n v="460574.4"/>
    <x v="3"/>
    <x v="0"/>
  </r>
  <r>
    <x v="95"/>
    <x v="5"/>
    <s v="Vanessa Bond"/>
    <s v="Online"/>
    <s v="L"/>
    <x v="426"/>
    <n v="584204280"/>
    <d v="2013-01-01T00:00:00"/>
    <n v="7884"/>
    <n v="109.28"/>
    <n v="35.840000000000003"/>
    <n v="861563.52"/>
    <n v="282562.56"/>
    <n v="579000.96"/>
    <x v="5"/>
    <x v="1"/>
  </r>
  <r>
    <x v="134"/>
    <x v="3"/>
    <s v="Brandon Arnold"/>
    <s v="Offline"/>
    <s v="H"/>
    <x v="587"/>
    <n v="901180875"/>
    <d v="2010-05-26T00:00:00"/>
    <n v="8302"/>
    <n v="205.7"/>
    <n v="117.11"/>
    <n v="1707721.4"/>
    <n v="972247.22"/>
    <n v="735474.18"/>
    <x v="3"/>
    <x v="5"/>
  </r>
  <r>
    <x v="18"/>
    <x v="6"/>
    <s v="Tim Baker"/>
    <s v="Offline"/>
    <s v="L"/>
    <x v="592"/>
    <n v="645948302"/>
    <d v="2012-09-29T00:00:00"/>
    <n v="9312"/>
    <n v="152.58000000000001"/>
    <n v="97.44"/>
    <n v="1420824.96"/>
    <n v="907361.28000000003"/>
    <n v="513463.68"/>
    <x v="5"/>
    <x v="3"/>
  </r>
  <r>
    <x v="31"/>
    <x v="3"/>
    <s v="David Wilkins"/>
    <s v="Online"/>
    <s v="L"/>
    <x v="593"/>
    <n v="138867890"/>
    <d v="2015-02-22T00:00:00"/>
    <n v="2950"/>
    <n v="205.7"/>
    <n v="117.11"/>
    <n v="606815"/>
    <n v="345474.5"/>
    <n v="261340.5"/>
    <x v="4"/>
    <x v="6"/>
  </r>
  <r>
    <x v="109"/>
    <x v="9"/>
    <s v="Joanne Clarkson"/>
    <s v="Offline"/>
    <s v="L"/>
    <x v="594"/>
    <n v="670613467"/>
    <d v="2010-03-21T00:00:00"/>
    <n v="8282"/>
    <n v="47.45"/>
    <n v="31.79"/>
    <n v="392980.9"/>
    <n v="263284.78000000003"/>
    <n v="129696.12"/>
    <x v="3"/>
    <x v="4"/>
  </r>
  <r>
    <x v="177"/>
    <x v="0"/>
    <s v="Diane Bond"/>
    <s v="Offline"/>
    <s v="L"/>
    <x v="595"/>
    <n v="452171361"/>
    <d v="2014-05-27T00:00:00"/>
    <n v="6409"/>
    <n v="437.2"/>
    <n v="263.33"/>
    <n v="2802014.8"/>
    <n v="1687681.97"/>
    <n v="1114332.83"/>
    <x v="0"/>
    <x v="5"/>
  </r>
  <r>
    <x v="75"/>
    <x v="6"/>
    <s v="Faith Cameron"/>
    <s v="Online"/>
    <s v="H"/>
    <x v="596"/>
    <n v="464840400"/>
    <d v="2011-02-05T00:00:00"/>
    <n v="5459"/>
    <n v="152.58000000000001"/>
    <n v="97.44"/>
    <n v="832934.22"/>
    <n v="531924.96"/>
    <n v="301009.26"/>
    <x v="3"/>
    <x v="7"/>
  </r>
  <r>
    <x v="30"/>
    <x v="7"/>
    <s v="Samantha Clark"/>
    <s v="Online"/>
    <s v="M"/>
    <x v="597"/>
    <n v="410231912"/>
    <d v="2014-10-24T00:00:00"/>
    <n v="5594"/>
    <n v="668.27"/>
    <n v="502.54"/>
    <n v="3738302.38"/>
    <n v="2811208.76"/>
    <n v="927093.62"/>
    <x v="0"/>
    <x v="0"/>
  </r>
  <r>
    <x v="25"/>
    <x v="11"/>
    <s v="Irene May"/>
    <s v="Offline"/>
    <s v="H"/>
    <x v="276"/>
    <n v="960269725"/>
    <d v="2015-02-22T00:00:00"/>
    <n v="4006"/>
    <n v="421.89"/>
    <n v="364.69"/>
    <n v="1690091.34"/>
    <n v="1460948.14"/>
    <n v="229143.2"/>
    <x v="4"/>
    <x v="6"/>
  </r>
  <r>
    <x v="87"/>
    <x v="9"/>
    <s v="Madeleine Ross"/>
    <s v="Offline"/>
    <s v="L"/>
    <x v="598"/>
    <n v="607190167"/>
    <d v="2017-05-18T00:00:00"/>
    <n v="9919"/>
    <n v="47.45"/>
    <n v="31.79"/>
    <n v="470656.55"/>
    <n v="315325.01"/>
    <n v="155331.54"/>
    <x v="7"/>
    <x v="2"/>
  </r>
  <r>
    <x v="119"/>
    <x v="11"/>
    <s v="Caroline Bond"/>
    <s v="Offline"/>
    <s v="H"/>
    <x v="599"/>
    <n v="613542068"/>
    <d v="2016-08-11T00:00:00"/>
    <n v="9587"/>
    <n v="421.89"/>
    <n v="364.69"/>
    <n v="4044659.43"/>
    <n v="3496283.03"/>
    <n v="548376.4"/>
    <x v="2"/>
    <x v="3"/>
  </r>
  <r>
    <x v="25"/>
    <x v="7"/>
    <s v="Audrey Dyer"/>
    <s v="Offline"/>
    <s v="C"/>
    <x v="263"/>
    <n v="962186753"/>
    <d v="2017-01-12T00:00:00"/>
    <n v="1297"/>
    <n v="668.27"/>
    <n v="502.54"/>
    <n v="866746.19"/>
    <n v="651794.38"/>
    <n v="214951.81"/>
    <x v="2"/>
    <x v="1"/>
  </r>
  <r>
    <x v="58"/>
    <x v="9"/>
    <s v="Rachel Davidson"/>
    <s v="Online"/>
    <s v="L"/>
    <x v="600"/>
    <n v="806298053"/>
    <d v="2011-10-24T00:00:00"/>
    <n v="366"/>
    <n v="47.45"/>
    <n v="31.79"/>
    <n v="17366.7"/>
    <n v="11635.14"/>
    <n v="5731.56"/>
    <x v="1"/>
    <x v="11"/>
  </r>
  <r>
    <x v="118"/>
    <x v="10"/>
    <s v="Wanda Roberts"/>
    <s v="Online"/>
    <s v="L"/>
    <x v="601"/>
    <n v="719362294"/>
    <d v="2010-12-03T00:00:00"/>
    <n v="4144"/>
    <n v="81.73"/>
    <n v="56.67"/>
    <n v="338689.12"/>
    <n v="234840.48"/>
    <n v="103848.64"/>
    <x v="3"/>
    <x v="0"/>
  </r>
  <r>
    <x v="94"/>
    <x v="2"/>
    <s v="Lisa Peters"/>
    <s v="Online"/>
    <s v="H"/>
    <x v="602"/>
    <n v="445178306"/>
    <d v="2013-09-22T00:00:00"/>
    <n v="7008"/>
    <n v="255.28"/>
    <n v="159.41999999999999"/>
    <n v="1789002.24"/>
    <n v="1117215.3600000001"/>
    <n v="671786.88"/>
    <x v="6"/>
    <x v="3"/>
  </r>
  <r>
    <x v="176"/>
    <x v="0"/>
    <s v="Matt Hudson"/>
    <s v="Offline"/>
    <s v="C"/>
    <x v="603"/>
    <n v="247857415"/>
    <d v="2013-02-15T00:00:00"/>
    <n v="5372"/>
    <n v="437.2"/>
    <n v="263.33"/>
    <n v="2348638.4"/>
    <n v="1414608.76"/>
    <n v="934029.64"/>
    <x v="6"/>
    <x v="8"/>
  </r>
  <r>
    <x v="95"/>
    <x v="1"/>
    <s v="Deirdre Edmunds"/>
    <s v="Offline"/>
    <s v="C"/>
    <x v="402"/>
    <n v="461823451"/>
    <d v="2014-09-04T00:00:00"/>
    <n v="2677"/>
    <n v="154.06"/>
    <n v="90.93"/>
    <n v="412418.62"/>
    <n v="243419.61"/>
    <n v="168999.01"/>
    <x v="0"/>
    <x v="3"/>
  </r>
  <r>
    <x v="129"/>
    <x v="8"/>
    <s v="Neil Reid"/>
    <s v="Offline"/>
    <s v="C"/>
    <x v="604"/>
    <n v="141812741"/>
    <d v="2017-01-24T00:00:00"/>
    <n v="4396"/>
    <n v="651.21"/>
    <n v="524.96"/>
    <n v="2862719.16"/>
    <n v="2307724.16"/>
    <n v="554995"/>
    <x v="7"/>
    <x v="6"/>
  </r>
  <r>
    <x v="119"/>
    <x v="11"/>
    <s v="Carolyn McLean"/>
    <s v="Online"/>
    <s v="C"/>
    <x v="605"/>
    <n v="212874114"/>
    <d v="2016-08-17T00:00:00"/>
    <n v="3036"/>
    <n v="421.89"/>
    <n v="364.69"/>
    <n v="1280858.04"/>
    <n v="1107198.8400000001"/>
    <n v="173659.2"/>
    <x v="2"/>
    <x v="10"/>
  </r>
  <r>
    <x v="141"/>
    <x v="8"/>
    <s v="Eric Grant"/>
    <s v="Offline"/>
    <s v="C"/>
    <x v="606"/>
    <n v="320368897"/>
    <d v="2010-04-02T00:00:00"/>
    <n v="3131"/>
    <n v="651.21"/>
    <n v="524.96"/>
    <n v="2038938.51"/>
    <n v="1643649.76"/>
    <n v="395288.75"/>
    <x v="3"/>
    <x v="4"/>
  </r>
  <r>
    <x v="75"/>
    <x v="9"/>
    <s v="Joseph Hardacre"/>
    <s v="Online"/>
    <s v="C"/>
    <x v="607"/>
    <n v="179970920"/>
    <d v="2015-06-25T00:00:00"/>
    <n v="6249"/>
    <n v="47.45"/>
    <n v="31.79"/>
    <n v="296515.05"/>
    <n v="198655.71"/>
    <n v="97859.34"/>
    <x v="4"/>
    <x v="9"/>
  </r>
  <r>
    <x v="106"/>
    <x v="7"/>
    <s v="Leah Avery"/>
    <s v="Online"/>
    <s v="H"/>
    <x v="608"/>
    <n v="927666509"/>
    <d v="2012-07-17T00:00:00"/>
    <n v="5990"/>
    <n v="668.27"/>
    <n v="502.54"/>
    <n v="4002937.3"/>
    <n v="3010214.6"/>
    <n v="992722.7"/>
    <x v="5"/>
    <x v="9"/>
  </r>
  <r>
    <x v="112"/>
    <x v="8"/>
    <s v="Ava Hodges"/>
    <s v="Online"/>
    <s v="L"/>
    <x v="609"/>
    <n v="169754493"/>
    <d v="2017-01-20T00:00:00"/>
    <n v="2982"/>
    <n v="651.21"/>
    <n v="524.96"/>
    <n v="1941908.22"/>
    <n v="1565430.72"/>
    <n v="376477.5"/>
    <x v="2"/>
    <x v="7"/>
  </r>
  <r>
    <x v="115"/>
    <x v="10"/>
    <s v="Virginia Hemmings"/>
    <s v="Offline"/>
    <s v="M"/>
    <x v="610"/>
    <n v="532846200"/>
    <d v="2015-04-20T00:00:00"/>
    <n v="9886"/>
    <n v="81.73"/>
    <n v="56.67"/>
    <n v="807982.78"/>
    <n v="560239.62"/>
    <n v="247743.16"/>
    <x v="4"/>
    <x v="4"/>
  </r>
  <r>
    <x v="120"/>
    <x v="6"/>
    <s v="Bella Wright"/>
    <s v="Online"/>
    <s v="C"/>
    <x v="611"/>
    <n v="213865458"/>
    <d v="2013-07-13T00:00:00"/>
    <n v="6397"/>
    <n v="152.58000000000001"/>
    <n v="97.44"/>
    <n v="976054.26"/>
    <n v="623323.68000000005"/>
    <n v="352730.58"/>
    <x v="6"/>
    <x v="9"/>
  </r>
  <r>
    <x v="177"/>
    <x v="8"/>
    <s v="Ruth Taylor"/>
    <s v="Online"/>
    <s v="C"/>
    <x v="214"/>
    <n v="630048596"/>
    <d v="2011-09-03T00:00:00"/>
    <n v="4236"/>
    <n v="651.21"/>
    <n v="524.96"/>
    <n v="2758525.56"/>
    <n v="2223730.56"/>
    <n v="534795"/>
    <x v="1"/>
    <x v="3"/>
  </r>
  <r>
    <x v="138"/>
    <x v="5"/>
    <s v="Stephanie Burgess"/>
    <s v="Offline"/>
    <s v="H"/>
    <x v="294"/>
    <n v="568944442"/>
    <d v="2014-04-24T00:00:00"/>
    <n v="2158"/>
    <n v="109.28"/>
    <n v="35.840000000000003"/>
    <n v="235826.24"/>
    <n v="77342.720000000001"/>
    <n v="158483.51999999999"/>
    <x v="0"/>
    <x v="2"/>
  </r>
  <r>
    <x v="114"/>
    <x v="2"/>
    <s v="Faith Sanderson"/>
    <s v="Online"/>
    <s v="L"/>
    <x v="612"/>
    <n v="238414323"/>
    <d v="2012-02-27T00:00:00"/>
    <n v="951"/>
    <n v="255.28"/>
    <n v="159.41999999999999"/>
    <n v="242771.28"/>
    <n v="151608.42000000001"/>
    <n v="91162.86"/>
    <x v="5"/>
    <x v="8"/>
  </r>
  <r>
    <x v="119"/>
    <x v="8"/>
    <s v="Sebastian Roberts"/>
    <s v="Online"/>
    <s v="L"/>
    <x v="613"/>
    <n v="816632068"/>
    <d v="2015-09-19T00:00:00"/>
    <n v="8431"/>
    <n v="651.21"/>
    <n v="524.96"/>
    <n v="5490351.5099999998"/>
    <n v="4425937.76"/>
    <n v="1064413.75"/>
    <x v="4"/>
    <x v="3"/>
  </r>
  <r>
    <x v="149"/>
    <x v="2"/>
    <s v="Andrea Burgess"/>
    <s v="Online"/>
    <s v="C"/>
    <x v="614"/>
    <n v="402084004"/>
    <d v="2013-10-05T00:00:00"/>
    <n v="4447"/>
    <n v="255.28"/>
    <n v="159.41999999999999"/>
    <n v="1135230.1599999999"/>
    <n v="708940.74"/>
    <n v="426289.42"/>
    <x v="6"/>
    <x v="11"/>
  </r>
  <r>
    <x v="63"/>
    <x v="6"/>
    <s v="Una Murray"/>
    <s v="Online"/>
    <s v="L"/>
    <x v="615"/>
    <n v="763568961"/>
    <d v="2015-06-07T00:00:00"/>
    <n v="5879"/>
    <n v="152.58000000000001"/>
    <n v="97.44"/>
    <n v="897017.82"/>
    <n v="572849.76"/>
    <n v="324168.06"/>
    <x v="4"/>
    <x v="5"/>
  </r>
  <r>
    <x v="178"/>
    <x v="6"/>
    <s v="Edward Hamilton"/>
    <s v="Offline"/>
    <s v="L"/>
    <x v="616"/>
    <n v="590198266"/>
    <d v="2015-06-01T00:00:00"/>
    <n v="1637"/>
    <n v="152.58000000000001"/>
    <n v="97.44"/>
    <n v="249773.46"/>
    <n v="159509.28"/>
    <n v="90264.18"/>
    <x v="4"/>
    <x v="5"/>
  </r>
  <r>
    <x v="84"/>
    <x v="6"/>
    <s v="Cameron Parr"/>
    <s v="Online"/>
    <s v="L"/>
    <x v="617"/>
    <n v="441395747"/>
    <d v="2013-08-19T00:00:00"/>
    <n v="7665"/>
    <n v="152.58000000000001"/>
    <n v="97.44"/>
    <n v="1169525.7"/>
    <n v="746877.6"/>
    <n v="422648.1"/>
    <x v="6"/>
    <x v="10"/>
  </r>
  <r>
    <x v="97"/>
    <x v="10"/>
    <s v="Zoe Walsh"/>
    <s v="Offline"/>
    <s v="H"/>
    <x v="618"/>
    <n v="496897733"/>
    <d v="2010-07-21T00:00:00"/>
    <n v="1936"/>
    <n v="81.73"/>
    <n v="56.67"/>
    <n v="158229.28"/>
    <n v="109713.12"/>
    <n v="48516.160000000003"/>
    <x v="3"/>
    <x v="9"/>
  </r>
  <r>
    <x v="179"/>
    <x v="9"/>
    <s v="Thomas Nash"/>
    <s v="Online"/>
    <s v="C"/>
    <x v="619"/>
    <n v="106753051"/>
    <d v="2011-11-14T00:00:00"/>
    <n v="9455"/>
    <n v="47.45"/>
    <n v="31.79"/>
    <n v="448639.75"/>
    <n v="300574.45"/>
    <n v="148065.29999999999"/>
    <x v="1"/>
    <x v="1"/>
  </r>
  <r>
    <x v="7"/>
    <x v="4"/>
    <s v="Adam Peters"/>
    <s v="Offline"/>
    <s v="L"/>
    <x v="620"/>
    <n v="941323029"/>
    <d v="2016-10-27T00:00:00"/>
    <n v="7258"/>
    <n v="9.33"/>
    <n v="6.92"/>
    <n v="67717.14"/>
    <n v="50225.36"/>
    <n v="17491.78"/>
    <x v="2"/>
    <x v="0"/>
  </r>
  <r>
    <x v="11"/>
    <x v="1"/>
    <s v="Steven Dowd"/>
    <s v="Offline"/>
    <s v="M"/>
    <x v="284"/>
    <n v="241281497"/>
    <d v="2014-03-03T00:00:00"/>
    <n v="9412"/>
    <n v="154.06"/>
    <n v="90.93"/>
    <n v="1450012.72"/>
    <n v="855833.16"/>
    <n v="594179.56000000006"/>
    <x v="0"/>
    <x v="8"/>
  </r>
  <r>
    <x v="144"/>
    <x v="11"/>
    <s v="Kevin Hill"/>
    <s v="Offline"/>
    <s v="L"/>
    <x v="621"/>
    <n v="267614781"/>
    <d v="2016-05-12T00:00:00"/>
    <n v="2016"/>
    <n v="421.89"/>
    <n v="364.69"/>
    <n v="850530.24"/>
    <n v="735215.04"/>
    <n v="115315.2"/>
    <x v="2"/>
    <x v="2"/>
  </r>
  <r>
    <x v="47"/>
    <x v="0"/>
    <s v="Donna Lawrence"/>
    <s v="Offline"/>
    <s v="M"/>
    <x v="622"/>
    <n v="651621711"/>
    <d v="2010-10-16T00:00:00"/>
    <n v="8200"/>
    <n v="437.2"/>
    <n v="263.33"/>
    <n v="3585040"/>
    <n v="2159306"/>
    <n v="1425734"/>
    <x v="3"/>
    <x v="3"/>
  </r>
  <r>
    <x v="10"/>
    <x v="10"/>
    <s v="Richard Ellison"/>
    <s v="Online"/>
    <s v="M"/>
    <x v="439"/>
    <n v="644913613"/>
    <d v="2015-09-07T00:00:00"/>
    <n v="3124"/>
    <n v="81.73"/>
    <n v="56.67"/>
    <n v="255324.52"/>
    <n v="177037.08"/>
    <n v="78287.44"/>
    <x v="4"/>
    <x v="3"/>
  </r>
  <r>
    <x v="41"/>
    <x v="3"/>
    <s v="Keith Parr"/>
    <s v="Offline"/>
    <s v="H"/>
    <x v="212"/>
    <n v="469414317"/>
    <d v="2016-08-19T00:00:00"/>
    <n v="8983"/>
    <n v="205.7"/>
    <n v="117.11"/>
    <n v="1847803.1"/>
    <n v="1051999.1299999999"/>
    <n v="795803.97"/>
    <x v="2"/>
    <x v="3"/>
  </r>
  <r>
    <x v="31"/>
    <x v="5"/>
    <s v="Madeleine Harris"/>
    <s v="Online"/>
    <s v="L"/>
    <x v="623"/>
    <n v="867360150"/>
    <d v="2015-07-01T00:00:00"/>
    <n v="9998"/>
    <n v="109.28"/>
    <n v="35.840000000000003"/>
    <n v="1092581.44"/>
    <n v="358328.32000000001"/>
    <n v="734253.12"/>
    <x v="4"/>
    <x v="9"/>
  </r>
  <r>
    <x v="14"/>
    <x v="5"/>
    <s v="Andrew Hamilton"/>
    <s v="Online"/>
    <s v="L"/>
    <x v="624"/>
    <n v="851299941"/>
    <d v="2011-02-01T00:00:00"/>
    <n v="7425"/>
    <n v="109.28"/>
    <n v="35.840000000000003"/>
    <n v="811404"/>
    <n v="266112"/>
    <n v="545292"/>
    <x v="1"/>
    <x v="6"/>
  </r>
  <r>
    <x v="0"/>
    <x v="9"/>
    <s v="Heather Rampling"/>
    <s v="Offline"/>
    <s v="H"/>
    <x v="625"/>
    <n v="854095017"/>
    <d v="2011-03-04T00:00:00"/>
    <n v="4550"/>
    <n v="47.45"/>
    <n v="31.79"/>
    <n v="215897.5"/>
    <n v="144644.5"/>
    <n v="71253"/>
    <x v="1"/>
    <x v="8"/>
  </r>
  <r>
    <x v="30"/>
    <x v="1"/>
    <s v="Dorothy Ogden"/>
    <s v="Offline"/>
    <s v="C"/>
    <x v="626"/>
    <n v="478919208"/>
    <d v="2012-11-27T00:00:00"/>
    <n v="1691"/>
    <n v="154.06"/>
    <n v="90.93"/>
    <n v="260515.46"/>
    <n v="153762.63"/>
    <n v="106752.83"/>
    <x v="5"/>
    <x v="1"/>
  </r>
  <r>
    <x v="110"/>
    <x v="5"/>
    <s v="Rachel McGrath"/>
    <s v="Offline"/>
    <s v="H"/>
    <x v="627"/>
    <n v="749258840"/>
    <d v="2014-11-05T00:00:00"/>
    <n v="1196"/>
    <n v="109.28"/>
    <n v="35.840000000000003"/>
    <n v="130698.88"/>
    <n v="42864.639999999999"/>
    <n v="87834.240000000005"/>
    <x v="0"/>
    <x v="11"/>
  </r>
  <r>
    <x v="149"/>
    <x v="2"/>
    <s v="Nicholas Clark"/>
    <s v="Offline"/>
    <s v="H"/>
    <x v="7"/>
    <n v="958912742"/>
    <d v="2012-06-28T00:00:00"/>
    <n v="2444"/>
    <n v="255.28"/>
    <n v="159.41999999999999"/>
    <n v="623904.31999999995"/>
    <n v="389622.48"/>
    <n v="234281.84"/>
    <x v="5"/>
    <x v="5"/>
  </r>
  <r>
    <x v="170"/>
    <x v="10"/>
    <s v="Elizabeth Dickens"/>
    <s v="Online"/>
    <s v="C"/>
    <x v="628"/>
    <n v="921992242"/>
    <d v="2010-03-04T00:00:00"/>
    <n v="6848"/>
    <n v="81.73"/>
    <n v="56.67"/>
    <n v="559687.04"/>
    <n v="388076.16"/>
    <n v="171610.88"/>
    <x v="3"/>
    <x v="8"/>
  </r>
  <r>
    <x v="31"/>
    <x v="1"/>
    <s v="Phil Henderson"/>
    <s v="Online"/>
    <s v="L"/>
    <x v="629"/>
    <n v="522921168"/>
    <d v="2017-03-02T00:00:00"/>
    <n v="2849"/>
    <n v="154.06"/>
    <n v="90.93"/>
    <n v="438916.94"/>
    <n v="259059.57"/>
    <n v="179857.37"/>
    <x v="7"/>
    <x v="8"/>
  </r>
  <r>
    <x v="126"/>
    <x v="10"/>
    <s v="Jack Simpson"/>
    <s v="Offline"/>
    <s v="C"/>
    <x v="630"/>
    <n v="166435849"/>
    <d v="2013-06-07T00:00:00"/>
    <n v="921"/>
    <n v="81.73"/>
    <n v="56.67"/>
    <n v="75273.33"/>
    <n v="52193.07"/>
    <n v="23080.26"/>
    <x v="6"/>
    <x v="5"/>
  </r>
  <r>
    <x v="179"/>
    <x v="2"/>
    <s v="Diana Carr"/>
    <s v="Offline"/>
    <s v="L"/>
    <x v="631"/>
    <n v="327585113"/>
    <d v="2013-11-23T00:00:00"/>
    <n v="8569"/>
    <n v="255.28"/>
    <n v="159.41999999999999"/>
    <n v="2187494.3199999998"/>
    <n v="1366069.98"/>
    <n v="821424.34"/>
    <x v="6"/>
    <x v="1"/>
  </r>
  <r>
    <x v="52"/>
    <x v="5"/>
    <s v="Diane Powell"/>
    <s v="Offline"/>
    <s v="M"/>
    <x v="632"/>
    <n v="201730287"/>
    <d v="2012-02-19T00:00:00"/>
    <n v="5330"/>
    <n v="109.28"/>
    <n v="35.840000000000003"/>
    <n v="582462.4"/>
    <n v="191027.20000000001"/>
    <n v="391435.2"/>
    <x v="5"/>
    <x v="6"/>
  </r>
  <r>
    <x v="28"/>
    <x v="4"/>
    <s v="Robert Churchill"/>
    <s v="Offline"/>
    <s v="L"/>
    <x v="633"/>
    <n v="854545199"/>
    <d v="2013-11-09T00:00:00"/>
    <n v="7769"/>
    <n v="9.33"/>
    <n v="6.92"/>
    <n v="72484.77"/>
    <n v="53761.48"/>
    <n v="18723.29"/>
    <x v="6"/>
    <x v="11"/>
  </r>
  <r>
    <x v="21"/>
    <x v="10"/>
    <s v="Boris Simpson"/>
    <s v="Online"/>
    <s v="M"/>
    <x v="634"/>
    <n v="272016179"/>
    <d v="2010-11-08T00:00:00"/>
    <n v="4487"/>
    <n v="81.73"/>
    <n v="56.67"/>
    <n v="366722.51"/>
    <n v="254278.29"/>
    <n v="112444.22"/>
    <x v="3"/>
    <x v="11"/>
  </r>
  <r>
    <x v="147"/>
    <x v="3"/>
    <s v="Dylan Manning"/>
    <s v="Offline"/>
    <s v="H"/>
    <x v="417"/>
    <n v="110442054"/>
    <d v="2014-11-20T00:00:00"/>
    <n v="1113"/>
    <n v="205.7"/>
    <n v="117.11"/>
    <n v="228944.1"/>
    <n v="130343.43"/>
    <n v="98600.67"/>
    <x v="0"/>
    <x v="0"/>
  </r>
  <r>
    <x v="161"/>
    <x v="7"/>
    <s v="Abigail Anderson"/>
    <s v="Offline"/>
    <s v="C"/>
    <x v="635"/>
    <n v="746434152"/>
    <d v="2016-02-05T00:00:00"/>
    <n v="5308"/>
    <n v="668.27"/>
    <n v="502.54"/>
    <n v="3547177.16"/>
    <n v="2667482.3199999998"/>
    <n v="879694.84"/>
    <x v="2"/>
    <x v="6"/>
  </r>
  <r>
    <x v="13"/>
    <x v="1"/>
    <s v="Una Berry"/>
    <s v="Online"/>
    <s v="L"/>
    <x v="636"/>
    <n v="826916301"/>
    <d v="2017-01-07T00:00:00"/>
    <n v="1764"/>
    <n v="154.06"/>
    <n v="90.93"/>
    <n v="271761.84000000003"/>
    <n v="160400.51999999999"/>
    <n v="111361.32"/>
    <x v="2"/>
    <x v="7"/>
  </r>
  <r>
    <x v="44"/>
    <x v="9"/>
    <s v="Leah Manning"/>
    <s v="Offline"/>
    <s v="H"/>
    <x v="637"/>
    <n v="419124829"/>
    <d v="2013-09-19T00:00:00"/>
    <n v="7206"/>
    <n v="47.45"/>
    <n v="31.79"/>
    <n v="341924.7"/>
    <n v="229078.74"/>
    <n v="112845.96"/>
    <x v="6"/>
    <x v="3"/>
  </r>
  <r>
    <x v="42"/>
    <x v="8"/>
    <s v="Dylan Roberts"/>
    <s v="Online"/>
    <s v="C"/>
    <x v="638"/>
    <n v="560608565"/>
    <d v="2014-08-24T00:00:00"/>
    <n v="5387"/>
    <n v="651.21"/>
    <n v="524.96"/>
    <n v="3508068.27"/>
    <n v="2827959.52"/>
    <n v="680108.75"/>
    <x v="0"/>
    <x v="10"/>
  </r>
  <r>
    <x v="90"/>
    <x v="8"/>
    <s v="Ryan Hughes"/>
    <s v="Offline"/>
    <s v="L"/>
    <x v="639"/>
    <n v="109228837"/>
    <d v="2013-12-07T00:00:00"/>
    <n v="2095"/>
    <n v="651.21"/>
    <n v="524.96"/>
    <n v="1364284.95"/>
    <n v="1099791.2"/>
    <n v="264493.75"/>
    <x v="6"/>
    <x v="1"/>
  </r>
  <r>
    <x v="158"/>
    <x v="5"/>
    <s v="Victor Wright"/>
    <s v="Offline"/>
    <s v="C"/>
    <x v="640"/>
    <n v="693159472"/>
    <d v="2011-02-05T00:00:00"/>
    <n v="146"/>
    <n v="109.28"/>
    <n v="35.840000000000003"/>
    <n v="15954.88"/>
    <n v="5232.6400000000003"/>
    <n v="10722.24"/>
    <x v="1"/>
    <x v="6"/>
  </r>
  <r>
    <x v="177"/>
    <x v="6"/>
    <s v="Megan Vance"/>
    <s v="Offline"/>
    <s v="L"/>
    <x v="641"/>
    <n v="860886800"/>
    <d v="2013-11-23T00:00:00"/>
    <n v="4390"/>
    <n v="152.58000000000001"/>
    <n v="97.44"/>
    <n v="669826.19999999995"/>
    <n v="427761.6"/>
    <n v="242064.6"/>
    <x v="6"/>
    <x v="1"/>
  </r>
  <r>
    <x v="50"/>
    <x v="4"/>
    <s v="Piers Sutherland"/>
    <s v="Offline"/>
    <s v="C"/>
    <x v="642"/>
    <n v="131209647"/>
    <d v="2012-05-03T00:00:00"/>
    <n v="6705"/>
    <n v="9.33"/>
    <n v="6.92"/>
    <n v="62557.65"/>
    <n v="46398.6"/>
    <n v="16159.05"/>
    <x v="5"/>
    <x v="2"/>
  </r>
  <r>
    <x v="57"/>
    <x v="8"/>
    <s v="Piers Jackson"/>
    <s v="Online"/>
    <s v="H"/>
    <x v="643"/>
    <n v="343239343"/>
    <d v="2012-07-13T00:00:00"/>
    <n v="1004"/>
    <n v="651.21"/>
    <n v="524.96"/>
    <n v="653814.84"/>
    <n v="527059.84"/>
    <n v="126755"/>
    <x v="5"/>
    <x v="9"/>
  </r>
  <r>
    <x v="131"/>
    <x v="5"/>
    <s v="Molly Hughes"/>
    <s v="Online"/>
    <s v="H"/>
    <x v="644"/>
    <n v="706399714"/>
    <d v="2010-07-19T00:00:00"/>
    <n v="8228"/>
    <n v="109.28"/>
    <n v="35.840000000000003"/>
    <n v="899155.84"/>
    <n v="294891.52000000002"/>
    <n v="604264.31999999995"/>
    <x v="3"/>
    <x v="9"/>
  </r>
  <r>
    <x v="83"/>
    <x v="8"/>
    <s v="Theresa Hemmings"/>
    <s v="Online"/>
    <s v="M"/>
    <x v="645"/>
    <n v="950427091"/>
    <d v="2010-09-14T00:00:00"/>
    <n v="1352"/>
    <n v="651.21"/>
    <n v="524.96"/>
    <n v="880435.92"/>
    <n v="709745.92"/>
    <n v="170690"/>
    <x v="3"/>
    <x v="3"/>
  </r>
  <r>
    <x v="119"/>
    <x v="6"/>
    <s v="Edward Hardacre"/>
    <s v="Offline"/>
    <s v="H"/>
    <x v="183"/>
    <n v="875370299"/>
    <d v="2014-12-28T00:00:00"/>
    <n v="379"/>
    <n v="152.58000000000001"/>
    <n v="97.44"/>
    <n v="57827.82"/>
    <n v="36929.760000000002"/>
    <n v="20898.060000000001"/>
    <x v="0"/>
    <x v="7"/>
  </r>
  <r>
    <x v="81"/>
    <x v="5"/>
    <s v="Michelle Young"/>
    <s v="Online"/>
    <s v="C"/>
    <x v="646"/>
    <n v="801590669"/>
    <d v="2011-03-15T00:00:00"/>
    <n v="7347"/>
    <n v="109.28"/>
    <n v="35.840000000000003"/>
    <n v="802880.16"/>
    <n v="263316.47999999998"/>
    <n v="539563.68000000005"/>
    <x v="1"/>
    <x v="6"/>
  </r>
  <r>
    <x v="168"/>
    <x v="10"/>
    <s v="Lily Allan"/>
    <s v="Offline"/>
    <s v="C"/>
    <x v="647"/>
    <n v="219762027"/>
    <d v="2014-05-28T00:00:00"/>
    <n v="1322"/>
    <n v="81.73"/>
    <n v="56.67"/>
    <n v="108047.06"/>
    <n v="74917.740000000005"/>
    <n v="33129.32"/>
    <x v="0"/>
    <x v="5"/>
  </r>
  <r>
    <x v="115"/>
    <x v="3"/>
    <s v="Colin Payne"/>
    <s v="Offline"/>
    <s v="C"/>
    <x v="648"/>
    <n v="940870702"/>
    <d v="2010-11-21T00:00:00"/>
    <n v="3404"/>
    <n v="205.7"/>
    <n v="117.11"/>
    <n v="700202.8"/>
    <n v="398642.44"/>
    <n v="301560.36"/>
    <x v="3"/>
    <x v="1"/>
  </r>
  <r>
    <x v="141"/>
    <x v="4"/>
    <s v="Neil Ferguson"/>
    <s v="Online"/>
    <s v="M"/>
    <x v="516"/>
    <n v="346215522"/>
    <d v="2014-05-04T00:00:00"/>
    <n v="1721"/>
    <n v="9.33"/>
    <n v="6.92"/>
    <n v="16056.93"/>
    <n v="11909.32"/>
    <n v="4147.6099999999997"/>
    <x v="0"/>
    <x v="4"/>
  </r>
  <r>
    <x v="171"/>
    <x v="5"/>
    <s v="Madeleine Parsons"/>
    <s v="Offline"/>
    <s v="C"/>
    <x v="649"/>
    <n v="837407815"/>
    <d v="2016-07-20T00:00:00"/>
    <n v="6436"/>
    <n v="109.28"/>
    <n v="35.840000000000003"/>
    <n v="703326.08"/>
    <n v="230666.23999999999"/>
    <n v="472659.84"/>
    <x v="2"/>
    <x v="10"/>
  </r>
  <r>
    <x v="76"/>
    <x v="11"/>
    <s v="Rebecca Mackay"/>
    <s v="Online"/>
    <s v="L"/>
    <x v="650"/>
    <n v="386371409"/>
    <d v="2014-07-19T00:00:00"/>
    <n v="4741"/>
    <n v="421.89"/>
    <n v="364.69"/>
    <n v="2000180.49"/>
    <n v="1728995.29"/>
    <n v="271185.2"/>
    <x v="0"/>
    <x v="10"/>
  </r>
  <r>
    <x v="85"/>
    <x v="9"/>
    <s v="Hannah Cornish"/>
    <s v="Offline"/>
    <s v="H"/>
    <x v="651"/>
    <n v="185342633"/>
    <d v="2013-11-24T00:00:00"/>
    <n v="5859"/>
    <n v="47.45"/>
    <n v="31.79"/>
    <n v="278009.55"/>
    <n v="186257.61"/>
    <n v="91751.94"/>
    <x v="6"/>
    <x v="0"/>
  </r>
  <r>
    <x v="83"/>
    <x v="6"/>
    <s v="Leonard McGrath"/>
    <s v="Offline"/>
    <s v="C"/>
    <x v="652"/>
    <n v="596870315"/>
    <d v="2017-02-18T00:00:00"/>
    <n v="6045"/>
    <n v="152.58000000000001"/>
    <n v="97.44"/>
    <n v="922346.1"/>
    <n v="589024.80000000005"/>
    <n v="333321.3"/>
    <x v="7"/>
    <x v="6"/>
  </r>
  <r>
    <x v="132"/>
    <x v="11"/>
    <s v="Max Sharp"/>
    <s v="Online"/>
    <s v="C"/>
    <x v="261"/>
    <n v="703815782"/>
    <d v="2013-01-07T00:00:00"/>
    <n v="3585"/>
    <n v="421.89"/>
    <n v="364.69"/>
    <n v="1512475.65"/>
    <n v="1307413.6499999999"/>
    <n v="205062"/>
    <x v="5"/>
    <x v="7"/>
  </r>
  <r>
    <x v="156"/>
    <x v="10"/>
    <s v="Mary Hemmings"/>
    <s v="Online"/>
    <s v="C"/>
    <x v="653"/>
    <n v="559352862"/>
    <d v="2010-06-04T00:00:00"/>
    <n v="3797"/>
    <n v="81.73"/>
    <n v="56.67"/>
    <n v="310328.81"/>
    <n v="215175.99"/>
    <n v="95152.82"/>
    <x v="3"/>
    <x v="2"/>
  </r>
  <r>
    <x v="46"/>
    <x v="0"/>
    <s v="Joanne North"/>
    <s v="Offline"/>
    <s v="C"/>
    <x v="654"/>
    <n v="736967885"/>
    <d v="2011-03-12T00:00:00"/>
    <n v="4029"/>
    <n v="437.2"/>
    <n v="263.33"/>
    <n v="1761478.8"/>
    <n v="1060956.57"/>
    <n v="700522.23"/>
    <x v="1"/>
    <x v="8"/>
  </r>
  <r>
    <x v="89"/>
    <x v="5"/>
    <s v="Diane Duncan"/>
    <s v="Offline"/>
    <s v="C"/>
    <x v="655"/>
    <n v="980459678"/>
    <d v="2015-02-09T00:00:00"/>
    <n v="8661"/>
    <n v="109.28"/>
    <n v="35.840000000000003"/>
    <n v="946474.08"/>
    <n v="310410.23999999999"/>
    <n v="636063.84"/>
    <x v="4"/>
    <x v="6"/>
  </r>
  <r>
    <x v="178"/>
    <x v="1"/>
    <s v="Dorothy Marshall"/>
    <s v="Offline"/>
    <s v="C"/>
    <x v="656"/>
    <n v="653939568"/>
    <d v="2014-12-06T00:00:00"/>
    <n v="4105"/>
    <n v="154.06"/>
    <n v="90.93"/>
    <n v="632416.30000000005"/>
    <n v="373267.65"/>
    <n v="259148.65"/>
    <x v="0"/>
    <x v="1"/>
  </r>
  <r>
    <x v="73"/>
    <x v="0"/>
    <s v="Nicholas Short"/>
    <s v="Online"/>
    <s v="H"/>
    <x v="635"/>
    <n v="991831386"/>
    <d v="2016-01-29T00:00:00"/>
    <n v="3803"/>
    <n v="437.2"/>
    <n v="263.33"/>
    <n v="1662671.6"/>
    <n v="1001443.99"/>
    <n v="661227.61"/>
    <x v="2"/>
    <x v="6"/>
  </r>
  <r>
    <x v="85"/>
    <x v="3"/>
    <s v="Kylie Marshall"/>
    <s v="Online"/>
    <s v="L"/>
    <x v="657"/>
    <n v="148871457"/>
    <d v="2017-07-06T00:00:00"/>
    <n v="3227"/>
    <n v="205.7"/>
    <n v="117.11"/>
    <n v="663793.9"/>
    <n v="377913.97"/>
    <n v="285879.93"/>
    <x v="7"/>
    <x v="5"/>
  </r>
  <r>
    <x v="18"/>
    <x v="4"/>
    <s v="David Nash"/>
    <s v="Online"/>
    <s v="H"/>
    <x v="658"/>
    <n v="850108611"/>
    <d v="2015-02-25T00:00:00"/>
    <n v="4884"/>
    <n v="9.33"/>
    <n v="6.92"/>
    <n v="45567.72"/>
    <n v="33797.279999999999"/>
    <n v="11770.44"/>
    <x v="4"/>
    <x v="8"/>
  </r>
  <r>
    <x v="52"/>
    <x v="8"/>
    <s v="Joseph Hamilton"/>
    <s v="Offline"/>
    <s v="M"/>
    <x v="659"/>
    <n v="940904176"/>
    <d v="2014-01-07T00:00:00"/>
    <n v="3309"/>
    <n v="651.21"/>
    <n v="524.96"/>
    <n v="2154853.89"/>
    <n v="1737092.64"/>
    <n v="417761.25"/>
    <x v="6"/>
    <x v="7"/>
  </r>
  <r>
    <x v="180"/>
    <x v="8"/>
    <s v="William Greene"/>
    <s v="Offline"/>
    <s v="H"/>
    <x v="660"/>
    <n v="136931979"/>
    <d v="2015-12-13T00:00:00"/>
    <n v="70"/>
    <n v="651.21"/>
    <n v="524.96"/>
    <n v="45584.7"/>
    <n v="36747.199999999997"/>
    <n v="8837.5"/>
    <x v="4"/>
    <x v="7"/>
  </r>
  <r>
    <x v="78"/>
    <x v="9"/>
    <s v="William Glover"/>
    <s v="Offline"/>
    <s v="L"/>
    <x v="661"/>
    <n v="474178349"/>
    <d v="2016-09-26T00:00:00"/>
    <n v="8766"/>
    <n v="47.45"/>
    <n v="31.79"/>
    <n v="415946.7"/>
    <n v="278671.14"/>
    <n v="137275.56"/>
    <x v="2"/>
    <x v="11"/>
  </r>
  <r>
    <x v="15"/>
    <x v="10"/>
    <s v="Victoria Forsyth"/>
    <s v="Offline"/>
    <s v="L"/>
    <x v="662"/>
    <n v="458942115"/>
    <d v="2016-07-29T00:00:00"/>
    <n v="25"/>
    <n v="81.73"/>
    <n v="56.67"/>
    <n v="2043.25"/>
    <n v="1416.75"/>
    <n v="626.5"/>
    <x v="2"/>
    <x v="10"/>
  </r>
  <r>
    <x v="180"/>
    <x v="9"/>
    <s v="Emily Rampling"/>
    <s v="Offline"/>
    <s v="C"/>
    <x v="663"/>
    <n v="917834603"/>
    <d v="2017-01-13T00:00:00"/>
    <n v="6510"/>
    <n v="47.45"/>
    <n v="31.79"/>
    <n v="308899.5"/>
    <n v="206952.9"/>
    <n v="101946.6"/>
    <x v="7"/>
    <x v="6"/>
  </r>
  <r>
    <x v="10"/>
    <x v="10"/>
    <s v="Jessica Wallace"/>
    <s v="Offline"/>
    <s v="H"/>
    <x v="664"/>
    <n v="947779643"/>
    <d v="2016-12-05T00:00:00"/>
    <n v="7913"/>
    <n v="81.73"/>
    <n v="56.67"/>
    <n v="646729.49"/>
    <n v="448429.71"/>
    <n v="198299.78"/>
    <x v="2"/>
    <x v="1"/>
  </r>
  <r>
    <x v="161"/>
    <x v="5"/>
    <s v="Grace Roberts"/>
    <s v="Online"/>
    <s v="L"/>
    <x v="665"/>
    <n v="166013562"/>
    <d v="2015-11-26T00:00:00"/>
    <n v="5957"/>
    <n v="109.28"/>
    <n v="35.840000000000003"/>
    <n v="650980.96"/>
    <n v="213498.88"/>
    <n v="437482.08"/>
    <x v="4"/>
    <x v="0"/>
  </r>
  <r>
    <x v="114"/>
    <x v="9"/>
    <s v="Michelle Murray"/>
    <s v="Online"/>
    <s v="L"/>
    <x v="666"/>
    <n v="960085189"/>
    <d v="2011-02-13T00:00:00"/>
    <n v="9397"/>
    <n v="47.45"/>
    <n v="31.79"/>
    <n v="445887.65"/>
    <n v="298730.63"/>
    <n v="147157.01999999999"/>
    <x v="1"/>
    <x v="6"/>
  </r>
  <r>
    <x v="97"/>
    <x v="0"/>
    <s v="Sonia Gray"/>
    <s v="Offline"/>
    <s v="C"/>
    <x v="540"/>
    <n v="837855851"/>
    <d v="2015-11-08T00:00:00"/>
    <n v="9020"/>
    <n v="437.2"/>
    <n v="263.33"/>
    <n v="3943544"/>
    <n v="2375236.6"/>
    <n v="1568307.4"/>
    <x v="4"/>
    <x v="1"/>
  </r>
  <r>
    <x v="14"/>
    <x v="6"/>
    <s v="Colin Smith"/>
    <s v="Offline"/>
    <s v="L"/>
    <x v="667"/>
    <n v="977499377"/>
    <d v="2010-08-12T00:00:00"/>
    <n v="2643"/>
    <n v="152.58000000000001"/>
    <n v="97.44"/>
    <n v="403268.94"/>
    <n v="257533.92"/>
    <n v="145735.01999999999"/>
    <x v="3"/>
    <x v="9"/>
  </r>
  <r>
    <x v="60"/>
    <x v="9"/>
    <s v="Jessica Lyman"/>
    <s v="Online"/>
    <s v="L"/>
    <x v="231"/>
    <n v="377502095"/>
    <d v="2014-03-03T00:00:00"/>
    <n v="114"/>
    <n v="47.45"/>
    <n v="31.79"/>
    <n v="5409.3"/>
    <n v="3624.06"/>
    <n v="1785.24"/>
    <x v="0"/>
    <x v="8"/>
  </r>
  <r>
    <x v="43"/>
    <x v="11"/>
    <s v="William Slater"/>
    <s v="Offline"/>
    <s v="H"/>
    <x v="415"/>
    <n v="806662833"/>
    <d v="2013-03-27T00:00:00"/>
    <n v="8313"/>
    <n v="421.89"/>
    <n v="364.69"/>
    <n v="3507171.57"/>
    <n v="3031667.97"/>
    <n v="475503.6"/>
    <x v="6"/>
    <x v="8"/>
  </r>
  <r>
    <x v="162"/>
    <x v="1"/>
    <s v="Adrian Mills"/>
    <s v="Online"/>
    <s v="H"/>
    <x v="141"/>
    <n v="954092919"/>
    <d v="2017-05-11T00:00:00"/>
    <n v="6152"/>
    <n v="154.06"/>
    <n v="90.93"/>
    <n v="947777.12"/>
    <n v="559401.36"/>
    <n v="388375.76"/>
    <x v="7"/>
    <x v="2"/>
  </r>
  <r>
    <x v="120"/>
    <x v="11"/>
    <s v="Edward MacDonald"/>
    <s v="Online"/>
    <s v="L"/>
    <x v="668"/>
    <n v="479216182"/>
    <d v="2011-04-26T00:00:00"/>
    <n v="9572"/>
    <n v="421.89"/>
    <n v="364.69"/>
    <n v="4038331.08"/>
    <n v="3490812.68"/>
    <n v="547518.4"/>
    <x v="1"/>
    <x v="2"/>
  </r>
  <r>
    <x v="144"/>
    <x v="10"/>
    <s v="Edward Sanderson"/>
    <s v="Online"/>
    <s v="H"/>
    <x v="669"/>
    <n v="461768949"/>
    <d v="2010-12-30T00:00:00"/>
    <n v="6548"/>
    <n v="81.73"/>
    <n v="56.67"/>
    <n v="535168.04"/>
    <n v="371075.16"/>
    <n v="164092.88"/>
    <x v="3"/>
    <x v="7"/>
  </r>
  <r>
    <x v="36"/>
    <x v="11"/>
    <s v="Owen Vance"/>
    <s v="Online"/>
    <s v="C"/>
    <x v="670"/>
    <n v="251800048"/>
    <d v="2014-05-22T00:00:00"/>
    <n v="2085"/>
    <n v="421.89"/>
    <n v="364.69"/>
    <n v="879640.65"/>
    <n v="760378.65"/>
    <n v="119262"/>
    <x v="0"/>
    <x v="5"/>
  </r>
  <r>
    <x v="24"/>
    <x v="10"/>
    <s v="Dylan Peake"/>
    <s v="Offline"/>
    <s v="L"/>
    <x v="671"/>
    <n v="619670808"/>
    <d v="2013-02-25T00:00:00"/>
    <n v="3217"/>
    <n v="81.73"/>
    <n v="56.67"/>
    <n v="262925.40999999997"/>
    <n v="182307.39"/>
    <n v="80618.02"/>
    <x v="6"/>
    <x v="6"/>
  </r>
  <r>
    <x v="58"/>
    <x v="7"/>
    <s v="Kylie Vaughan"/>
    <s v="Offline"/>
    <s v="H"/>
    <x v="672"/>
    <n v="606055057"/>
    <d v="2011-01-23T00:00:00"/>
    <n v="4014"/>
    <n v="668.27"/>
    <n v="502.54"/>
    <n v="2682435.7799999998"/>
    <n v="2017195.56"/>
    <n v="665240.22"/>
    <x v="3"/>
    <x v="7"/>
  </r>
  <r>
    <x v="164"/>
    <x v="2"/>
    <s v="Penelope Rampling"/>
    <s v="Online"/>
    <s v="L"/>
    <x v="673"/>
    <n v="671939122"/>
    <d v="2013-02-14T00:00:00"/>
    <n v="573"/>
    <n v="255.28"/>
    <n v="159.41999999999999"/>
    <n v="146275.44"/>
    <n v="91347.66"/>
    <n v="54927.78"/>
    <x v="6"/>
    <x v="6"/>
  </r>
  <r>
    <x v="159"/>
    <x v="0"/>
    <s v="Alison Walker"/>
    <s v="Offline"/>
    <s v="M"/>
    <x v="674"/>
    <n v="448621833"/>
    <d v="2014-03-03T00:00:00"/>
    <n v="6025"/>
    <n v="437.2"/>
    <n v="263.33"/>
    <n v="2634130"/>
    <n v="1586563.25"/>
    <n v="1047566.75"/>
    <x v="0"/>
    <x v="8"/>
  </r>
  <r>
    <x v="41"/>
    <x v="4"/>
    <s v="Julian Underwood"/>
    <s v="Online"/>
    <s v="M"/>
    <x v="675"/>
    <n v="987714517"/>
    <d v="2017-09-11T00:00:00"/>
    <n v="5530"/>
    <n v="9.33"/>
    <n v="6.92"/>
    <n v="51594.9"/>
    <n v="38267.599999999999"/>
    <n v="13327.3"/>
    <x v="7"/>
    <x v="10"/>
  </r>
  <r>
    <x v="16"/>
    <x v="7"/>
    <s v="Carolyn Edmunds"/>
    <s v="Online"/>
    <s v="H"/>
    <x v="676"/>
    <n v="711141002"/>
    <d v="2016-06-14T00:00:00"/>
    <n v="1280"/>
    <n v="668.27"/>
    <n v="502.54"/>
    <n v="855385.59999999998"/>
    <n v="643251.19999999995"/>
    <n v="212134.39999999999"/>
    <x v="2"/>
    <x v="5"/>
  </r>
  <r>
    <x v="181"/>
    <x v="8"/>
    <s v="Anna Grant"/>
    <s v="Online"/>
    <s v="C"/>
    <x v="677"/>
    <n v="361137616"/>
    <d v="2012-04-18T00:00:00"/>
    <n v="7501"/>
    <n v="651.21"/>
    <n v="524.96"/>
    <n v="4884726.21"/>
    <n v="3937724.96"/>
    <n v="947001.25"/>
    <x v="5"/>
    <x v="4"/>
  </r>
  <r>
    <x v="42"/>
    <x v="7"/>
    <s v="Anna Bower"/>
    <s v="Offline"/>
    <s v="H"/>
    <x v="678"/>
    <n v="750253188"/>
    <d v="2011-11-21T00:00:00"/>
    <n v="5446"/>
    <n v="668.27"/>
    <n v="502.54"/>
    <n v="3639398.42"/>
    <n v="2736832.84"/>
    <n v="902565.58"/>
    <x v="1"/>
    <x v="0"/>
  </r>
  <r>
    <x v="66"/>
    <x v="8"/>
    <s v="Isaac Grant"/>
    <s v="Online"/>
    <s v="C"/>
    <x v="679"/>
    <n v="511349046"/>
    <d v="2015-01-02T00:00:00"/>
    <n v="8401"/>
    <n v="651.21"/>
    <n v="524.96"/>
    <n v="5470815.21"/>
    <n v="4410188.96"/>
    <n v="1060626.25"/>
    <x v="0"/>
    <x v="7"/>
  </r>
  <r>
    <x v="96"/>
    <x v="10"/>
    <s v="Kylie Dyer"/>
    <s v="Offline"/>
    <s v="L"/>
    <x v="680"/>
    <n v="147599017"/>
    <d v="2011-08-28T00:00:00"/>
    <n v="6684"/>
    <n v="81.73"/>
    <n v="56.67"/>
    <n v="546283.31999999995"/>
    <n v="378782.28"/>
    <n v="167501.04"/>
    <x v="1"/>
    <x v="3"/>
  </r>
  <r>
    <x v="99"/>
    <x v="9"/>
    <s v="Sophie Berry"/>
    <s v="Online"/>
    <s v="H"/>
    <x v="681"/>
    <n v="682489430"/>
    <d v="2015-05-23T00:00:00"/>
    <n v="2644"/>
    <n v="47.45"/>
    <n v="31.79"/>
    <n v="125457.8"/>
    <n v="84052.76"/>
    <n v="41405.040000000001"/>
    <x v="4"/>
    <x v="2"/>
  </r>
  <r>
    <x v="12"/>
    <x v="1"/>
    <s v="Emma May"/>
    <s v="Offline"/>
    <s v="M"/>
    <x v="682"/>
    <n v="509819114"/>
    <d v="2014-02-23T00:00:00"/>
    <n v="5660"/>
    <n v="154.06"/>
    <n v="90.93"/>
    <n v="871979.6"/>
    <n v="514663.8"/>
    <n v="357315.8"/>
    <x v="0"/>
    <x v="6"/>
  </r>
  <r>
    <x v="87"/>
    <x v="8"/>
    <s v="Christian White"/>
    <s v="Offline"/>
    <s v="M"/>
    <x v="683"/>
    <n v="343699395"/>
    <d v="2012-04-02T00:00:00"/>
    <n v="7144"/>
    <n v="651.21"/>
    <n v="524.96"/>
    <n v="4652244.24"/>
    <n v="3750314.24"/>
    <n v="901930"/>
    <x v="5"/>
    <x v="8"/>
  </r>
  <r>
    <x v="50"/>
    <x v="5"/>
    <s v="Diana Parr"/>
    <s v="Offline"/>
    <s v="L"/>
    <x v="684"/>
    <n v="968554103"/>
    <d v="2011-04-08T00:00:00"/>
    <n v="5537"/>
    <n v="109.28"/>
    <n v="35.840000000000003"/>
    <n v="605083.36"/>
    <n v="198446.07999999999"/>
    <n v="406637.28"/>
    <x v="1"/>
    <x v="2"/>
  </r>
  <r>
    <x v="40"/>
    <x v="9"/>
    <s v="Colin Hart"/>
    <s v="Online"/>
    <s v="M"/>
    <x v="685"/>
    <n v="989119565"/>
    <d v="2014-01-06T00:00:00"/>
    <n v="1315"/>
    <n v="47.45"/>
    <n v="31.79"/>
    <n v="62396.75"/>
    <n v="41803.85"/>
    <n v="20592.900000000001"/>
    <x v="6"/>
    <x v="7"/>
  </r>
  <r>
    <x v="89"/>
    <x v="1"/>
    <s v="Vanessa Robertson"/>
    <s v="Offline"/>
    <s v="M"/>
    <x v="686"/>
    <n v="880444610"/>
    <d v="2012-10-31T00:00:00"/>
    <n v="1980"/>
    <n v="154.06"/>
    <n v="90.93"/>
    <n v="305038.8"/>
    <n v="180041.4"/>
    <n v="124997.4"/>
    <x v="5"/>
    <x v="11"/>
  </r>
  <r>
    <x v="147"/>
    <x v="1"/>
    <s v="Lillian Roberts"/>
    <s v="Offline"/>
    <s v="L"/>
    <x v="578"/>
    <n v="737890565"/>
    <d v="2016-01-15T00:00:00"/>
    <n v="7071"/>
    <n v="154.06"/>
    <n v="90.93"/>
    <n v="1089358.26"/>
    <n v="642966.03"/>
    <n v="446392.23"/>
    <x v="4"/>
    <x v="7"/>
  </r>
  <r>
    <x v="96"/>
    <x v="1"/>
    <s v="Eric Coleman"/>
    <s v="Online"/>
    <s v="M"/>
    <x v="687"/>
    <n v="727131259"/>
    <d v="2014-08-09T00:00:00"/>
    <n v="3153"/>
    <n v="154.06"/>
    <n v="90.93"/>
    <n v="485751.18"/>
    <n v="286702.28999999998"/>
    <n v="199048.89"/>
    <x v="0"/>
    <x v="9"/>
  </r>
  <r>
    <x v="90"/>
    <x v="8"/>
    <s v="Benjamin Nolan"/>
    <s v="Offline"/>
    <s v="L"/>
    <x v="688"/>
    <n v="634153020"/>
    <d v="2015-03-11T00:00:00"/>
    <n v="8826"/>
    <n v="651.21"/>
    <n v="524.96"/>
    <n v="5747579.46"/>
    <n v="4633296.96"/>
    <n v="1114282.5"/>
    <x v="4"/>
    <x v="4"/>
  </r>
  <r>
    <x v="34"/>
    <x v="9"/>
    <s v="Sebastian Taylor"/>
    <s v="Online"/>
    <s v="H"/>
    <x v="689"/>
    <n v="315254676"/>
    <d v="2014-09-08T00:00:00"/>
    <n v="9719"/>
    <n v="47.45"/>
    <n v="31.79"/>
    <n v="461166.55"/>
    <n v="308967.01"/>
    <n v="152199.54"/>
    <x v="0"/>
    <x v="3"/>
  </r>
  <r>
    <x v="47"/>
    <x v="10"/>
    <s v="Amelia Smith"/>
    <s v="Offline"/>
    <s v="M"/>
    <x v="690"/>
    <n v="147047555"/>
    <d v="2010-09-03T00:00:00"/>
    <n v="3494"/>
    <n v="81.73"/>
    <n v="56.67"/>
    <n v="285564.62"/>
    <n v="198004.98"/>
    <n v="87559.64"/>
    <x v="3"/>
    <x v="10"/>
  </r>
  <r>
    <x v="144"/>
    <x v="7"/>
    <s v="Emily Lee"/>
    <s v="Online"/>
    <s v="L"/>
    <x v="91"/>
    <n v="576455485"/>
    <d v="2013-02-13T00:00:00"/>
    <n v="4843"/>
    <n v="668.27"/>
    <n v="502.54"/>
    <n v="3236431.61"/>
    <n v="2433801.2200000002"/>
    <n v="802630.39"/>
    <x v="6"/>
    <x v="6"/>
  </r>
  <r>
    <x v="168"/>
    <x v="6"/>
    <s v="Alexander Mackenzie"/>
    <s v="Offline"/>
    <s v="L"/>
    <x v="690"/>
    <n v="770714795"/>
    <d v="2010-08-26T00:00:00"/>
    <n v="490"/>
    <n v="152.58000000000001"/>
    <n v="97.44"/>
    <n v="74764.2"/>
    <n v="47745.599999999999"/>
    <n v="27018.6"/>
    <x v="3"/>
    <x v="10"/>
  </r>
  <r>
    <x v="181"/>
    <x v="0"/>
    <s v="Samantha Brown"/>
    <s v="Offline"/>
    <s v="H"/>
    <x v="691"/>
    <n v="867374312"/>
    <d v="2011-08-03T00:00:00"/>
    <n v="4189"/>
    <n v="437.2"/>
    <n v="263.33"/>
    <n v="1831430.8"/>
    <n v="1103089.3700000001"/>
    <n v="728341.43"/>
    <x v="1"/>
    <x v="10"/>
  </r>
  <r>
    <x v="140"/>
    <x v="4"/>
    <s v="Maria Sharp"/>
    <s v="Online"/>
    <s v="L"/>
    <x v="692"/>
    <n v="624295365"/>
    <d v="2010-06-23T00:00:00"/>
    <n v="1727"/>
    <n v="9.33"/>
    <n v="6.92"/>
    <n v="16112.91"/>
    <n v="11950.84"/>
    <n v="4162.07"/>
    <x v="3"/>
    <x v="5"/>
  </r>
  <r>
    <x v="86"/>
    <x v="5"/>
    <s v="Jason Ross"/>
    <s v="Offline"/>
    <s v="M"/>
    <x v="693"/>
    <n v="769651782"/>
    <d v="2013-11-03T00:00:00"/>
    <n v="5921"/>
    <n v="109.28"/>
    <n v="35.840000000000003"/>
    <n v="647046.88"/>
    <n v="212208.64000000001"/>
    <n v="434838.24"/>
    <x v="6"/>
    <x v="0"/>
  </r>
  <r>
    <x v="169"/>
    <x v="1"/>
    <s v="Carl Young"/>
    <s v="Online"/>
    <s v="C"/>
    <x v="694"/>
    <n v="751929891"/>
    <d v="2014-08-01T00:00:00"/>
    <n v="1619"/>
    <n v="154.06"/>
    <n v="90.93"/>
    <n v="249423.14"/>
    <n v="147215.67000000001"/>
    <n v="102207.47"/>
    <x v="0"/>
    <x v="10"/>
  </r>
  <r>
    <x v="12"/>
    <x v="8"/>
    <s v="Anthony Paige"/>
    <s v="Online"/>
    <s v="H"/>
    <x v="695"/>
    <n v="989928519"/>
    <d v="2010-04-11T00:00:00"/>
    <n v="702"/>
    <n v="651.21"/>
    <n v="524.96"/>
    <n v="457149.42"/>
    <n v="368521.92"/>
    <n v="88627.5"/>
    <x v="3"/>
    <x v="2"/>
  </r>
  <r>
    <x v="154"/>
    <x v="11"/>
    <s v="Jack Dowd"/>
    <s v="Offline"/>
    <s v="H"/>
    <x v="689"/>
    <n v="622758996"/>
    <d v="2014-10-01T00:00:00"/>
    <n v="7081"/>
    <n v="421.89"/>
    <n v="364.69"/>
    <n v="2987403.09"/>
    <n v="2582369.89"/>
    <n v="405033.2"/>
    <x v="0"/>
    <x v="3"/>
  </r>
  <r>
    <x v="38"/>
    <x v="2"/>
    <s v="Dorothy Buckland"/>
    <s v="Online"/>
    <s v="H"/>
    <x v="696"/>
    <n v="659845149"/>
    <d v="2016-01-29T00:00:00"/>
    <n v="1698"/>
    <n v="255.28"/>
    <n v="159.41999999999999"/>
    <n v="433465.44"/>
    <n v="270695.15999999997"/>
    <n v="162770.28"/>
    <x v="2"/>
    <x v="6"/>
  </r>
  <r>
    <x v="182"/>
    <x v="2"/>
    <s v="Harry Clarkson"/>
    <s v="Offline"/>
    <s v="H"/>
    <x v="286"/>
    <n v="830923306"/>
    <d v="2011-06-05T00:00:00"/>
    <n v="7526"/>
    <n v="255.28"/>
    <n v="159.41999999999999"/>
    <n v="1921237.28"/>
    <n v="1199794.92"/>
    <n v="721442.36"/>
    <x v="1"/>
    <x v="5"/>
  </r>
  <r>
    <x v="157"/>
    <x v="9"/>
    <s v="Owen Clarkson"/>
    <s v="Offline"/>
    <s v="L"/>
    <x v="697"/>
    <n v="936042296"/>
    <d v="2010-03-17T00:00:00"/>
    <n v="4571"/>
    <n v="47.45"/>
    <n v="31.79"/>
    <n v="216893.95"/>
    <n v="145312.09"/>
    <n v="71581.86"/>
    <x v="3"/>
    <x v="8"/>
  </r>
  <r>
    <x v="90"/>
    <x v="7"/>
    <s v="Christian Wilson"/>
    <s v="Online"/>
    <s v="L"/>
    <x v="698"/>
    <n v="395563447"/>
    <d v="2015-03-30T00:00:00"/>
    <n v="4869"/>
    <n v="668.27"/>
    <n v="502.54"/>
    <n v="3253806.63"/>
    <n v="2446867.2599999998"/>
    <n v="806939.37"/>
    <x v="4"/>
    <x v="8"/>
  </r>
  <r>
    <x v="135"/>
    <x v="11"/>
    <s v="Rachel Thomson"/>
    <s v="Offline"/>
    <s v="M"/>
    <x v="699"/>
    <n v="500160586"/>
    <d v="2011-06-07T00:00:00"/>
    <n v="7487"/>
    <n v="421.89"/>
    <n v="364.69"/>
    <n v="3158690.43"/>
    <n v="2730434.03"/>
    <n v="428256.4"/>
    <x v="1"/>
    <x v="9"/>
  </r>
  <r>
    <x v="182"/>
    <x v="4"/>
    <s v="Dominic Ferguson"/>
    <s v="Online"/>
    <s v="L"/>
    <x v="700"/>
    <n v="360820043"/>
    <d v="2015-07-02T00:00:00"/>
    <n v="3524"/>
    <n v="9.33"/>
    <n v="6.92"/>
    <n v="32878.92"/>
    <n v="24386.080000000002"/>
    <n v="8492.84"/>
    <x v="4"/>
    <x v="5"/>
  </r>
  <r>
    <x v="111"/>
    <x v="6"/>
    <s v="Lillian Henderson"/>
    <s v="Online"/>
    <s v="C"/>
    <x v="701"/>
    <n v="958840644"/>
    <d v="2010-06-02T00:00:00"/>
    <n v="1109"/>
    <n v="152.58000000000001"/>
    <n v="97.44"/>
    <n v="169211.22"/>
    <n v="108060.96"/>
    <n v="61150.26"/>
    <x v="3"/>
    <x v="5"/>
  </r>
  <r>
    <x v="106"/>
    <x v="2"/>
    <s v="Tim Peters"/>
    <s v="Online"/>
    <s v="M"/>
    <x v="521"/>
    <n v="195833718"/>
    <d v="2011-04-07T00:00:00"/>
    <n v="404"/>
    <n v="255.28"/>
    <n v="159.41999999999999"/>
    <n v="103133.12"/>
    <n v="64405.68"/>
    <n v="38727.440000000002"/>
    <x v="1"/>
    <x v="8"/>
  </r>
  <r>
    <x v="109"/>
    <x v="10"/>
    <s v="Jasmine Langdon"/>
    <s v="Offline"/>
    <s v="M"/>
    <x v="702"/>
    <n v="543723094"/>
    <d v="2014-07-02T00:00:00"/>
    <n v="8601"/>
    <n v="81.73"/>
    <n v="56.67"/>
    <n v="702959.73"/>
    <n v="487418.67"/>
    <n v="215541.06"/>
    <x v="0"/>
    <x v="9"/>
  </r>
  <r>
    <x v="170"/>
    <x v="0"/>
    <s v="Colin Scott"/>
    <s v="Offline"/>
    <s v="H"/>
    <x v="703"/>
    <n v="494745099"/>
    <d v="2010-10-30T00:00:00"/>
    <n v="4924"/>
    <n v="437.2"/>
    <n v="263.33"/>
    <n v="2152772.7999999998"/>
    <n v="1296636.92"/>
    <n v="856135.88"/>
    <x v="3"/>
    <x v="0"/>
  </r>
  <r>
    <x v="153"/>
    <x v="1"/>
    <s v="Abigail Baker"/>
    <s v="Online"/>
    <s v="H"/>
    <x v="194"/>
    <n v="411448562"/>
    <d v="2010-06-30T00:00:00"/>
    <n v="5628"/>
    <n v="154.06"/>
    <n v="90.93"/>
    <n v="867049.68"/>
    <n v="511754.04"/>
    <n v="355295.64"/>
    <x v="3"/>
    <x v="5"/>
  </r>
  <r>
    <x v="92"/>
    <x v="10"/>
    <s v="Leonard White"/>
    <s v="Offline"/>
    <s v="H"/>
    <x v="704"/>
    <n v="276694810"/>
    <d v="2017-02-16T00:00:00"/>
    <n v="8998"/>
    <n v="81.73"/>
    <n v="56.67"/>
    <n v="735406.54"/>
    <n v="509916.66"/>
    <n v="225489.88"/>
    <x v="7"/>
    <x v="8"/>
  </r>
  <r>
    <x v="160"/>
    <x v="8"/>
    <s v="Julian May"/>
    <s v="Offline"/>
    <s v="M"/>
    <x v="705"/>
    <n v="143657672"/>
    <d v="2017-01-08T00:00:00"/>
    <n v="352"/>
    <n v="651.21"/>
    <n v="524.96"/>
    <n v="229225.92"/>
    <n v="184785.92000000001"/>
    <n v="44440"/>
    <x v="2"/>
    <x v="1"/>
  </r>
  <r>
    <x v="89"/>
    <x v="2"/>
    <s v="Rose Jones"/>
    <s v="Online"/>
    <s v="L"/>
    <x v="706"/>
    <n v="585823476"/>
    <d v="2012-01-06T00:00:00"/>
    <n v="7040"/>
    <n v="255.28"/>
    <n v="159.41999999999999"/>
    <n v="1797171.2"/>
    <n v="1122316.8"/>
    <n v="674854.40000000002"/>
    <x v="1"/>
    <x v="7"/>
  </r>
  <r>
    <x v="72"/>
    <x v="5"/>
    <s v="Hannah King"/>
    <s v="Online"/>
    <s v="C"/>
    <x v="707"/>
    <n v="446991050"/>
    <d v="2017-01-16T00:00:00"/>
    <n v="3440"/>
    <n v="109.28"/>
    <n v="35.840000000000003"/>
    <n v="375923.20000000001"/>
    <n v="123289.60000000001"/>
    <n v="252633.60000000001"/>
    <x v="2"/>
    <x v="7"/>
  </r>
  <r>
    <x v="117"/>
    <x v="5"/>
    <s v="Adrian Bailey"/>
    <s v="Offline"/>
    <s v="M"/>
    <x v="708"/>
    <n v="891271722"/>
    <d v="2017-02-22T00:00:00"/>
    <n v="5963"/>
    <n v="109.28"/>
    <n v="35.840000000000003"/>
    <n v="651636.64"/>
    <n v="213713.92000000001"/>
    <n v="437922.72"/>
    <x v="7"/>
    <x v="8"/>
  </r>
  <r>
    <x v="23"/>
    <x v="0"/>
    <s v="Ella Edmunds"/>
    <s v="Online"/>
    <s v="C"/>
    <x v="194"/>
    <n v="453089320"/>
    <d v="2010-06-16T00:00:00"/>
    <n v="8053"/>
    <n v="437.2"/>
    <n v="263.33"/>
    <n v="3520771.6"/>
    <n v="2120596.4900000002"/>
    <n v="1400175.11"/>
    <x v="3"/>
    <x v="5"/>
  </r>
  <r>
    <x v="97"/>
    <x v="2"/>
    <s v="Connor Hudson"/>
    <s v="Offline"/>
    <s v="L"/>
    <x v="709"/>
    <n v="887180173"/>
    <d v="2010-10-18T00:00:00"/>
    <n v="5183"/>
    <n v="255.28"/>
    <n v="159.41999999999999"/>
    <n v="1323116.24"/>
    <n v="826273.86"/>
    <n v="496842.38"/>
    <x v="3"/>
    <x v="11"/>
  </r>
  <r>
    <x v="29"/>
    <x v="0"/>
    <s v="Lucas McLean"/>
    <s v="Online"/>
    <s v="L"/>
    <x v="710"/>
    <n v="418593108"/>
    <d v="2014-03-25T00:00:00"/>
    <n v="9858"/>
    <n v="437.2"/>
    <n v="263.33"/>
    <n v="4309917.5999999996"/>
    <n v="2595907.14"/>
    <n v="1714010.46"/>
    <x v="0"/>
    <x v="4"/>
  </r>
  <r>
    <x v="152"/>
    <x v="10"/>
    <s v="Christopher Short"/>
    <s v="Online"/>
    <s v="M"/>
    <x v="444"/>
    <n v="492689454"/>
    <d v="2010-08-16T00:00:00"/>
    <n v="6613"/>
    <n v="81.73"/>
    <n v="56.67"/>
    <n v="540480.49"/>
    <n v="374758.71"/>
    <n v="165721.78"/>
    <x v="3"/>
    <x v="10"/>
  </r>
  <r>
    <x v="173"/>
    <x v="0"/>
    <s v="Oliver Welch"/>
    <s v="Online"/>
    <s v="M"/>
    <x v="707"/>
    <n v="825143039"/>
    <d v="2016-12-20T00:00:00"/>
    <n v="7017"/>
    <n v="437.2"/>
    <n v="263.33"/>
    <n v="3067832.4"/>
    <n v="1847786.61"/>
    <n v="1220045.79"/>
    <x v="2"/>
    <x v="7"/>
  </r>
  <r>
    <x v="129"/>
    <x v="1"/>
    <s v="Julia Reid"/>
    <s v="Online"/>
    <s v="L"/>
    <x v="711"/>
    <n v="751940190"/>
    <d v="2013-10-10T00:00:00"/>
    <n v="4667"/>
    <n v="154.06"/>
    <n v="90.93"/>
    <n v="718998.02"/>
    <n v="424370.31"/>
    <n v="294627.71000000002"/>
    <x v="6"/>
    <x v="0"/>
  </r>
  <r>
    <x v="3"/>
    <x v="2"/>
    <s v="Tracey Wilkins"/>
    <s v="Offline"/>
    <s v="H"/>
    <x v="712"/>
    <n v="579379737"/>
    <d v="2016-08-26T00:00:00"/>
    <n v="194"/>
    <n v="255.28"/>
    <n v="159.41999999999999"/>
    <n v="49524.32"/>
    <n v="30927.48"/>
    <n v="18596.84"/>
    <x v="2"/>
    <x v="3"/>
  </r>
  <r>
    <x v="87"/>
    <x v="11"/>
    <s v="Sarah Young"/>
    <s v="Online"/>
    <s v="C"/>
    <x v="713"/>
    <n v="234073007"/>
    <d v="2011-11-20T00:00:00"/>
    <n v="6259"/>
    <n v="421.89"/>
    <n v="364.69"/>
    <n v="2640609.5099999998"/>
    <n v="2282594.71"/>
    <n v="358014.8"/>
    <x v="1"/>
    <x v="0"/>
  </r>
  <r>
    <x v="158"/>
    <x v="11"/>
    <s v="Kylie Wright"/>
    <s v="Online"/>
    <s v="C"/>
    <x v="714"/>
    <n v="612943828"/>
    <d v="2013-03-01T00:00:00"/>
    <n v="2554"/>
    <n v="421.89"/>
    <n v="364.69"/>
    <n v="1077507.06"/>
    <n v="931418.26"/>
    <n v="146088.79999999999"/>
    <x v="6"/>
    <x v="8"/>
  </r>
  <r>
    <x v="128"/>
    <x v="4"/>
    <s v="Christopher Robertson"/>
    <s v="Online"/>
    <s v="C"/>
    <x v="715"/>
    <n v="433228528"/>
    <d v="2012-12-21T00:00:00"/>
    <n v="804"/>
    <n v="9.33"/>
    <n v="6.92"/>
    <n v="7501.32"/>
    <n v="5563.68"/>
    <n v="1937.64"/>
    <x v="5"/>
    <x v="7"/>
  </r>
  <r>
    <x v="106"/>
    <x v="4"/>
    <s v="Phil Sharp"/>
    <s v="Online"/>
    <s v="L"/>
    <x v="716"/>
    <n v="282475936"/>
    <d v="2015-11-28T00:00:00"/>
    <n v="9762"/>
    <n v="9.33"/>
    <n v="6.92"/>
    <n v="91079.46"/>
    <n v="67553.039999999994"/>
    <n v="23526.42"/>
    <x v="4"/>
    <x v="1"/>
  </r>
  <r>
    <x v="152"/>
    <x v="11"/>
    <s v="Tracey Kerr"/>
    <s v="Online"/>
    <s v="M"/>
    <x v="717"/>
    <n v="368547379"/>
    <d v="2012-07-12T00:00:00"/>
    <n v="214"/>
    <n v="421.89"/>
    <n v="364.69"/>
    <n v="90284.46"/>
    <n v="78043.66"/>
    <n v="12240.8"/>
    <x v="5"/>
    <x v="10"/>
  </r>
  <r>
    <x v="155"/>
    <x v="11"/>
    <s v="Emily Wallace"/>
    <s v="Offline"/>
    <s v="H"/>
    <x v="718"/>
    <n v="969616687"/>
    <d v="2013-06-28T00:00:00"/>
    <n v="9980"/>
    <n v="421.89"/>
    <n v="364.69"/>
    <n v="4210462.2"/>
    <n v="3639606.2"/>
    <n v="570856"/>
    <x v="6"/>
    <x v="9"/>
  </r>
  <r>
    <x v="52"/>
    <x v="2"/>
    <s v="Angela Edmunds"/>
    <s v="Online"/>
    <s v="L"/>
    <x v="238"/>
    <n v="184170186"/>
    <d v="2015-02-17T00:00:00"/>
    <n v="8906"/>
    <n v="255.28"/>
    <n v="159.41999999999999"/>
    <n v="2273523.6800000002"/>
    <n v="1419794.52"/>
    <n v="853729.16"/>
    <x v="4"/>
    <x v="8"/>
  </r>
  <r>
    <x v="4"/>
    <x v="4"/>
    <s v="Joan Wright"/>
    <s v="Online"/>
    <s v="C"/>
    <x v="719"/>
    <n v="681006705"/>
    <d v="2011-06-14T00:00:00"/>
    <n v="3872"/>
    <n v="9.33"/>
    <n v="6.92"/>
    <n v="36125.760000000002"/>
    <n v="26794.240000000002"/>
    <n v="9331.52"/>
    <x v="1"/>
    <x v="2"/>
  </r>
  <r>
    <x v="74"/>
    <x v="2"/>
    <s v="Sally Underwood"/>
    <s v="Online"/>
    <s v="L"/>
    <x v="720"/>
    <n v="249237573"/>
    <d v="2012-02-21T00:00:00"/>
    <n v="3791"/>
    <n v="255.28"/>
    <n v="159.41999999999999"/>
    <n v="967766.48"/>
    <n v="604361.22"/>
    <n v="363405.26"/>
    <x v="5"/>
    <x v="8"/>
  </r>
  <r>
    <x v="164"/>
    <x v="1"/>
    <s v="Sarah Peake"/>
    <s v="Offline"/>
    <s v="H"/>
    <x v="721"/>
    <n v="348286616"/>
    <d v="2017-02-13T00:00:00"/>
    <n v="4604"/>
    <n v="154.06"/>
    <n v="90.93"/>
    <n v="709292.24"/>
    <n v="418641.72"/>
    <n v="290650.52"/>
    <x v="7"/>
    <x v="6"/>
  </r>
  <r>
    <x v="8"/>
    <x v="5"/>
    <s v="Lauren Howard"/>
    <s v="Offline"/>
    <s v="L"/>
    <x v="722"/>
    <n v="257890164"/>
    <d v="2011-12-29T00:00:00"/>
    <n v="4285"/>
    <n v="109.28"/>
    <n v="35.840000000000003"/>
    <n v="468264.8"/>
    <n v="153574.39999999999"/>
    <n v="314690.40000000002"/>
    <x v="1"/>
    <x v="7"/>
  </r>
  <r>
    <x v="50"/>
    <x v="0"/>
    <s v="Isaac Parr"/>
    <s v="Online"/>
    <s v="H"/>
    <x v="723"/>
    <n v="228097045"/>
    <d v="2017-06-17T00:00:00"/>
    <n v="7839"/>
    <n v="437.2"/>
    <n v="263.33"/>
    <n v="3427210.8"/>
    <n v="2064243.87"/>
    <n v="1362966.93"/>
    <x v="7"/>
    <x v="5"/>
  </r>
  <r>
    <x v="48"/>
    <x v="3"/>
    <s v="Kimberly Abraham"/>
    <s v="Online"/>
    <s v="C"/>
    <x v="724"/>
    <n v="129268586"/>
    <d v="2017-06-21T00:00:00"/>
    <n v="2302"/>
    <n v="205.7"/>
    <n v="117.11"/>
    <n v="473521.4"/>
    <n v="269587.21999999997"/>
    <n v="203934.18"/>
    <x v="7"/>
    <x v="5"/>
  </r>
  <r>
    <x v="8"/>
    <x v="0"/>
    <s v="Stephanie Lewis"/>
    <s v="Online"/>
    <s v="M"/>
    <x v="665"/>
    <n v="802078616"/>
    <d v="2015-12-09T00:00:00"/>
    <n v="1741"/>
    <n v="437.2"/>
    <n v="263.33"/>
    <n v="761165.2"/>
    <n v="458457.53"/>
    <n v="302707.67"/>
    <x v="4"/>
    <x v="0"/>
  </r>
  <r>
    <x v="148"/>
    <x v="5"/>
    <s v="Liam Wallace"/>
    <s v="Offline"/>
    <s v="C"/>
    <x v="725"/>
    <n v="907513463"/>
    <d v="2010-04-19T00:00:00"/>
    <n v="2256"/>
    <n v="109.28"/>
    <n v="35.840000000000003"/>
    <n v="246535.67999999999"/>
    <n v="80855.039999999994"/>
    <n v="165680.64000000001"/>
    <x v="3"/>
    <x v="2"/>
  </r>
  <r>
    <x v="142"/>
    <x v="1"/>
    <s v="Wanda Bailey"/>
    <s v="Online"/>
    <s v="L"/>
    <x v="726"/>
    <n v="976871955"/>
    <d v="2010-08-31T00:00:00"/>
    <n v="6975"/>
    <n v="154.06"/>
    <n v="90.93"/>
    <n v="1074568.5"/>
    <n v="634236.75"/>
    <n v="440331.75"/>
    <x v="3"/>
    <x v="10"/>
  </r>
  <r>
    <x v="30"/>
    <x v="3"/>
    <s v="Carol Ellison"/>
    <s v="Offline"/>
    <s v="C"/>
    <x v="727"/>
    <n v="261765420"/>
    <d v="2012-07-17T00:00:00"/>
    <n v="1060"/>
    <n v="205.7"/>
    <n v="117.11"/>
    <n v="218042"/>
    <n v="124136.6"/>
    <n v="93905.4"/>
    <x v="5"/>
    <x v="5"/>
  </r>
  <r>
    <x v="115"/>
    <x v="1"/>
    <s v="Alexander Edmunds"/>
    <s v="Offline"/>
    <s v="L"/>
    <x v="477"/>
    <n v="784117686"/>
    <d v="2016-07-17T00:00:00"/>
    <n v="6703"/>
    <n v="154.06"/>
    <n v="90.93"/>
    <n v="1032664.18"/>
    <n v="609503.79"/>
    <n v="423160.39"/>
    <x v="2"/>
    <x v="10"/>
  </r>
  <r>
    <x v="80"/>
    <x v="0"/>
    <s v="Stephanie Lambert"/>
    <s v="Offline"/>
    <s v="M"/>
    <x v="728"/>
    <n v="586165082"/>
    <d v="2017-01-27T00:00:00"/>
    <n v="8128"/>
    <n v="437.2"/>
    <n v="263.33"/>
    <n v="3553561.6"/>
    <n v="2140346.2400000002"/>
    <n v="1413215.36"/>
    <x v="7"/>
    <x v="6"/>
  </r>
  <r>
    <x v="144"/>
    <x v="6"/>
    <s v="Liam Forsyth"/>
    <s v="Online"/>
    <s v="C"/>
    <x v="729"/>
    <n v="480456435"/>
    <d v="2012-12-16T00:00:00"/>
    <n v="6591"/>
    <n v="152.58000000000001"/>
    <n v="97.44"/>
    <n v="1005654.78"/>
    <n v="642227.04"/>
    <n v="363427.74"/>
    <x v="5"/>
    <x v="1"/>
  </r>
  <r>
    <x v="163"/>
    <x v="3"/>
    <s v="Kylie May"/>
    <s v="Online"/>
    <s v="L"/>
    <x v="678"/>
    <n v="899853074"/>
    <d v="2011-10-26T00:00:00"/>
    <n v="5376"/>
    <n v="205.7"/>
    <n v="117.11"/>
    <n v="1105843.2"/>
    <n v="629583.35999999999"/>
    <n v="476259.84000000003"/>
    <x v="1"/>
    <x v="0"/>
  </r>
  <r>
    <x v="141"/>
    <x v="2"/>
    <s v="Amanda Dickens"/>
    <s v="Offline"/>
    <s v="L"/>
    <x v="730"/>
    <n v="547528827"/>
    <d v="2010-12-15T00:00:00"/>
    <n v="4802"/>
    <n v="255.28"/>
    <n v="159.41999999999999"/>
    <n v="1225854.56"/>
    <n v="765534.84"/>
    <n v="460319.72"/>
    <x v="3"/>
    <x v="1"/>
  </r>
  <r>
    <x v="95"/>
    <x v="1"/>
    <s v="Adam Reid"/>
    <s v="Online"/>
    <s v="L"/>
    <x v="731"/>
    <n v="446970021"/>
    <d v="2016-05-09T00:00:00"/>
    <n v="7217"/>
    <n v="154.06"/>
    <n v="90.93"/>
    <n v="1111851.02"/>
    <n v="656241.81000000006"/>
    <n v="455609.21"/>
    <x v="2"/>
    <x v="5"/>
  </r>
  <r>
    <x v="99"/>
    <x v="9"/>
    <s v="Brandon Peake"/>
    <s v="Offline"/>
    <s v="H"/>
    <x v="732"/>
    <n v="791975486"/>
    <d v="2016-03-20T00:00:00"/>
    <n v="2001"/>
    <n v="47.45"/>
    <n v="31.79"/>
    <n v="94947.45"/>
    <n v="63611.79"/>
    <n v="31335.66"/>
    <x v="2"/>
    <x v="8"/>
  </r>
  <r>
    <x v="32"/>
    <x v="1"/>
    <s v="Harry White"/>
    <s v="Offline"/>
    <s v="M"/>
    <x v="242"/>
    <n v="496656548"/>
    <d v="2014-09-29T00:00:00"/>
    <n v="564"/>
    <n v="154.06"/>
    <n v="90.93"/>
    <n v="86889.84"/>
    <n v="51284.52"/>
    <n v="35605.32"/>
    <x v="0"/>
    <x v="3"/>
  </r>
  <r>
    <x v="158"/>
    <x v="1"/>
    <s v="Trevor Short"/>
    <s v="Offline"/>
    <s v="C"/>
    <x v="733"/>
    <n v="345437037"/>
    <d v="2013-06-30T00:00:00"/>
    <n v="1351"/>
    <n v="154.06"/>
    <n v="90.93"/>
    <n v="208135.06"/>
    <n v="122846.43"/>
    <n v="85288.63"/>
    <x v="6"/>
    <x v="5"/>
  </r>
  <r>
    <x v="111"/>
    <x v="1"/>
    <s v="Faith Scott"/>
    <s v="Offline"/>
    <s v="H"/>
    <x v="734"/>
    <n v="743053281"/>
    <d v="2015-02-23T00:00:00"/>
    <n v="4833"/>
    <n v="154.06"/>
    <n v="90.93"/>
    <n v="744571.98"/>
    <n v="439464.69"/>
    <n v="305107.28999999998"/>
    <x v="4"/>
    <x v="6"/>
  </r>
  <r>
    <x v="37"/>
    <x v="6"/>
    <s v="Claire Langdon"/>
    <s v="Offline"/>
    <s v="L"/>
    <x v="735"/>
    <n v="364554107"/>
    <d v="2012-01-18T00:00:00"/>
    <n v="8516"/>
    <n v="152.58000000000001"/>
    <n v="97.44"/>
    <n v="1299371.28"/>
    <n v="829799.04"/>
    <n v="469572.24"/>
    <x v="5"/>
    <x v="6"/>
  </r>
  <r>
    <x v="55"/>
    <x v="0"/>
    <s v="Felicity Lambert"/>
    <s v="Online"/>
    <s v="H"/>
    <x v="736"/>
    <n v="205300843"/>
    <d v="2012-12-03T00:00:00"/>
    <n v="1937"/>
    <n v="437.2"/>
    <n v="263.33"/>
    <n v="846856.4"/>
    <n v="510070.21"/>
    <n v="336786.19"/>
    <x v="5"/>
    <x v="0"/>
  </r>
  <r>
    <x v="153"/>
    <x v="7"/>
    <s v="Amy Slater"/>
    <s v="Online"/>
    <s v="M"/>
    <x v="737"/>
    <n v="430967319"/>
    <d v="2015-10-05T00:00:00"/>
    <n v="1661"/>
    <n v="668.27"/>
    <n v="502.54"/>
    <n v="1109996.47"/>
    <n v="834718.94"/>
    <n v="275277.53000000003"/>
    <x v="4"/>
    <x v="11"/>
  </r>
  <r>
    <x v="37"/>
    <x v="11"/>
    <s v="Maria Rampling"/>
    <s v="Offline"/>
    <s v="H"/>
    <x v="643"/>
    <n v="827539861"/>
    <d v="2012-07-01T00:00:00"/>
    <n v="6289"/>
    <n v="421.89"/>
    <n v="364.69"/>
    <n v="2653266.21"/>
    <n v="2293535.41"/>
    <n v="359730.8"/>
    <x v="5"/>
    <x v="9"/>
  </r>
  <r>
    <x v="179"/>
    <x v="6"/>
    <s v="Christopher Bell"/>
    <s v="Offline"/>
    <s v="H"/>
    <x v="738"/>
    <n v="351317298"/>
    <d v="2015-01-14T00:00:00"/>
    <n v="1450"/>
    <n v="152.58000000000001"/>
    <n v="97.44"/>
    <n v="221241"/>
    <n v="141288"/>
    <n v="79953"/>
    <x v="0"/>
    <x v="7"/>
  </r>
  <r>
    <x v="49"/>
    <x v="7"/>
    <s v="Nathan Davidson"/>
    <s v="Offline"/>
    <s v="C"/>
    <x v="603"/>
    <n v="278910958"/>
    <d v="2013-02-04T00:00:00"/>
    <n v="4805"/>
    <n v="668.27"/>
    <n v="502.54"/>
    <n v="3211037.35"/>
    <n v="2414704.7000000002"/>
    <n v="796332.65"/>
    <x v="6"/>
    <x v="8"/>
  </r>
  <r>
    <x v="145"/>
    <x v="0"/>
    <s v="Mary Newman"/>
    <s v="Offline"/>
    <s v="C"/>
    <x v="493"/>
    <n v="157244670"/>
    <d v="2017-03-15T00:00:00"/>
    <n v="1047"/>
    <n v="437.2"/>
    <n v="263.33"/>
    <n v="457748.4"/>
    <n v="275706.51"/>
    <n v="182041.89"/>
    <x v="7"/>
    <x v="8"/>
  </r>
  <r>
    <x v="106"/>
    <x v="9"/>
    <s v="Emily Chapman"/>
    <s v="Online"/>
    <s v="L"/>
    <x v="739"/>
    <n v="953554761"/>
    <d v="2015-07-28T00:00:00"/>
    <n v="6899"/>
    <n v="47.45"/>
    <n v="31.79"/>
    <n v="327357.55"/>
    <n v="219319.21"/>
    <n v="108038.34"/>
    <x v="4"/>
    <x v="9"/>
  </r>
  <r>
    <x v="131"/>
    <x v="3"/>
    <s v="Colin Knox"/>
    <s v="Online"/>
    <s v="L"/>
    <x v="740"/>
    <n v="105390059"/>
    <d v="2016-08-25T00:00:00"/>
    <n v="6115"/>
    <n v="205.7"/>
    <n v="117.11"/>
    <n v="1257855.5"/>
    <n v="716127.65"/>
    <n v="541727.85"/>
    <x v="2"/>
    <x v="10"/>
  </r>
  <r>
    <x v="157"/>
    <x v="0"/>
    <s v="Sean Tucker"/>
    <s v="Offline"/>
    <s v="L"/>
    <x v="346"/>
    <n v="970611894"/>
    <d v="2014-11-10T00:00:00"/>
    <n v="4483"/>
    <n v="437.2"/>
    <n v="263.33"/>
    <n v="1959967.6"/>
    <n v="1180508.3899999999"/>
    <n v="779459.21"/>
    <x v="0"/>
    <x v="0"/>
  </r>
  <r>
    <x v="42"/>
    <x v="2"/>
    <s v="Connor Sharp"/>
    <s v="Offline"/>
    <s v="M"/>
    <x v="741"/>
    <n v="677394092"/>
    <d v="2016-12-29T00:00:00"/>
    <n v="4820"/>
    <n v="255.28"/>
    <n v="159.41999999999999"/>
    <n v="1230449.6000000001"/>
    <n v="768404.4"/>
    <n v="462045.2"/>
    <x v="2"/>
    <x v="7"/>
  </r>
  <r>
    <x v="89"/>
    <x v="2"/>
    <s v="Oliver Nolan"/>
    <s v="Online"/>
    <s v="L"/>
    <x v="742"/>
    <n v="474222981"/>
    <d v="2015-10-26T00:00:00"/>
    <n v="1973"/>
    <n v="255.28"/>
    <n v="159.41999999999999"/>
    <n v="503667.44"/>
    <n v="314535.65999999997"/>
    <n v="189131.78"/>
    <x v="4"/>
    <x v="11"/>
  </r>
  <r>
    <x v="74"/>
    <x v="6"/>
    <s v="Ian Ellison"/>
    <s v="Online"/>
    <s v="L"/>
    <x v="409"/>
    <n v="779897391"/>
    <d v="2016-05-05T00:00:00"/>
    <n v="7824"/>
    <n v="152.58000000000001"/>
    <n v="97.44"/>
    <n v="1193785.92"/>
    <n v="762370.56000000006"/>
    <n v="431415.36"/>
    <x v="2"/>
    <x v="2"/>
  </r>
  <r>
    <x v="94"/>
    <x v="6"/>
    <s v="Keith Metcalfe"/>
    <s v="Offline"/>
    <s v="L"/>
    <x v="743"/>
    <n v="733528649"/>
    <d v="2017-03-30T00:00:00"/>
    <n v="6283"/>
    <n v="152.58000000000001"/>
    <n v="97.44"/>
    <n v="958660.14"/>
    <n v="612215.52"/>
    <n v="346444.62"/>
    <x v="7"/>
    <x v="4"/>
  </r>
  <r>
    <x v="3"/>
    <x v="8"/>
    <s v="Adam Clarkson"/>
    <s v="Online"/>
    <s v="H"/>
    <x v="744"/>
    <n v="444540584"/>
    <d v="2014-08-02T00:00:00"/>
    <n v="8292"/>
    <n v="651.21"/>
    <n v="524.96"/>
    <n v="5399833.3200000003"/>
    <n v="4352968.32"/>
    <n v="1046865"/>
    <x v="0"/>
    <x v="9"/>
  </r>
  <r>
    <x v="103"/>
    <x v="5"/>
    <s v="Piers Newman"/>
    <s v="Online"/>
    <s v="H"/>
    <x v="745"/>
    <n v="542669522"/>
    <d v="2012-09-11T00:00:00"/>
    <n v="6826"/>
    <n v="109.28"/>
    <n v="35.840000000000003"/>
    <n v="745945.28"/>
    <n v="244643.84"/>
    <n v="501301.44"/>
    <x v="5"/>
    <x v="10"/>
  </r>
  <r>
    <x v="68"/>
    <x v="4"/>
    <s v="Ian Chapman"/>
    <s v="Offline"/>
    <s v="L"/>
    <x v="746"/>
    <n v="827964293"/>
    <d v="2013-06-01T00:00:00"/>
    <n v="1888"/>
    <n v="9.33"/>
    <n v="6.92"/>
    <n v="17615.04"/>
    <n v="13064.96"/>
    <n v="4550.08"/>
    <x v="6"/>
    <x v="5"/>
  </r>
  <r>
    <x v="183"/>
    <x v="6"/>
    <s v="Alexandra Ince"/>
    <s v="Offline"/>
    <s v="M"/>
    <x v="747"/>
    <n v="720786225"/>
    <d v="2012-02-15T00:00:00"/>
    <n v="5516"/>
    <n v="152.58000000000001"/>
    <n v="97.44"/>
    <n v="841631.28"/>
    <n v="537479.04"/>
    <n v="304152.24"/>
    <x v="5"/>
    <x v="8"/>
  </r>
  <r>
    <x v="93"/>
    <x v="7"/>
    <s v="James Paige"/>
    <s v="Offline"/>
    <s v="H"/>
    <x v="748"/>
    <n v="611809146"/>
    <d v="2016-08-01T00:00:00"/>
    <n v="6777"/>
    <n v="668.27"/>
    <n v="502.54"/>
    <n v="4528865.79"/>
    <n v="3405713.58"/>
    <n v="1123152.21"/>
    <x v="2"/>
    <x v="10"/>
  </r>
  <r>
    <x v="140"/>
    <x v="10"/>
    <s v="Theresa Jackson"/>
    <s v="Online"/>
    <s v="M"/>
    <x v="749"/>
    <n v="512019383"/>
    <d v="2012-12-12T00:00:00"/>
    <n v="6769"/>
    <n v="81.73"/>
    <n v="56.67"/>
    <n v="553230.37"/>
    <n v="383599.23"/>
    <n v="169631.14"/>
    <x v="5"/>
    <x v="1"/>
  </r>
  <r>
    <x v="106"/>
    <x v="10"/>
    <s v="Ella Short"/>
    <s v="Online"/>
    <s v="C"/>
    <x v="508"/>
    <n v="502715766"/>
    <d v="2014-08-17T00:00:00"/>
    <n v="3621"/>
    <n v="81.73"/>
    <n v="56.67"/>
    <n v="295944.33"/>
    <n v="205202.07"/>
    <n v="90742.26"/>
    <x v="0"/>
    <x v="3"/>
  </r>
  <r>
    <x v="76"/>
    <x v="8"/>
    <s v="Faith Sutherland"/>
    <s v="Offline"/>
    <s v="M"/>
    <x v="750"/>
    <n v="285509622"/>
    <d v="2013-10-28T00:00:00"/>
    <n v="7497"/>
    <n v="651.21"/>
    <n v="524.96"/>
    <n v="4882121.37"/>
    <n v="3935625.12"/>
    <n v="946496.25"/>
    <x v="6"/>
    <x v="0"/>
  </r>
  <r>
    <x v="6"/>
    <x v="9"/>
    <s v="Elizabeth Stewart"/>
    <s v="Offline"/>
    <s v="L"/>
    <x v="751"/>
    <n v="532324779"/>
    <d v="2015-01-03T00:00:00"/>
    <n v="5586"/>
    <n v="47.45"/>
    <n v="31.79"/>
    <n v="265055.7"/>
    <n v="177578.94"/>
    <n v="87476.76"/>
    <x v="0"/>
    <x v="7"/>
  </r>
  <r>
    <x v="60"/>
    <x v="10"/>
    <s v="Una Hunter"/>
    <s v="Offline"/>
    <s v="H"/>
    <x v="752"/>
    <n v="635397565"/>
    <d v="2015-11-21T00:00:00"/>
    <n v="7114"/>
    <n v="81.73"/>
    <n v="56.67"/>
    <n v="581427.22"/>
    <n v="403150.38"/>
    <n v="178276.84"/>
    <x v="4"/>
    <x v="1"/>
  </r>
  <r>
    <x v="93"/>
    <x v="3"/>
    <s v="Liam Rampling"/>
    <s v="Offline"/>
    <s v="M"/>
    <x v="753"/>
    <n v="957276809"/>
    <d v="2011-11-04T00:00:00"/>
    <n v="8335"/>
    <n v="205.7"/>
    <n v="117.11"/>
    <n v="1714509.5"/>
    <n v="976111.85"/>
    <n v="738397.65"/>
    <x v="1"/>
    <x v="0"/>
  </r>
  <r>
    <x v="44"/>
    <x v="6"/>
    <s v="Justin Reid"/>
    <s v="Online"/>
    <s v="L"/>
    <x v="754"/>
    <n v="580823838"/>
    <d v="2014-03-21T00:00:00"/>
    <n v="7536"/>
    <n v="152.58000000000001"/>
    <n v="97.44"/>
    <n v="1149842.8799999999"/>
    <n v="734307.83999999997"/>
    <n v="415535.04"/>
    <x v="0"/>
    <x v="8"/>
  </r>
  <r>
    <x v="183"/>
    <x v="8"/>
    <s v="Natalie Chapman"/>
    <s v="Offline"/>
    <s v="H"/>
    <x v="755"/>
    <n v="459212481"/>
    <d v="2016-06-16T00:00:00"/>
    <n v="33"/>
    <n v="651.21"/>
    <n v="524.96"/>
    <n v="21489.93"/>
    <n v="17323.68"/>
    <n v="4166.25"/>
    <x v="2"/>
    <x v="5"/>
  </r>
  <r>
    <x v="19"/>
    <x v="2"/>
    <s v="Joanne Scott"/>
    <s v="Online"/>
    <s v="L"/>
    <x v="756"/>
    <n v="265929067"/>
    <d v="2013-05-23T00:00:00"/>
    <n v="3175"/>
    <n v="255.28"/>
    <n v="159.41999999999999"/>
    <n v="810514"/>
    <n v="506158.5"/>
    <n v="304355.5"/>
    <x v="6"/>
    <x v="2"/>
  </r>
  <r>
    <x v="124"/>
    <x v="9"/>
    <s v="Heather Springer"/>
    <s v="Online"/>
    <s v="H"/>
    <x v="757"/>
    <n v="644772422"/>
    <d v="2011-10-26T00:00:00"/>
    <n v="1343"/>
    <n v="47.45"/>
    <n v="31.79"/>
    <n v="63725.35"/>
    <n v="42693.97"/>
    <n v="21031.38"/>
    <x v="1"/>
    <x v="11"/>
  </r>
  <r>
    <x v="183"/>
    <x v="1"/>
    <s v="Julian Ogden"/>
    <s v="Offline"/>
    <s v="C"/>
    <x v="758"/>
    <n v="959853875"/>
    <d v="2012-05-04T00:00:00"/>
    <n v="947"/>
    <n v="154.06"/>
    <n v="90.93"/>
    <n v="145894.82"/>
    <n v="86110.71"/>
    <n v="59784.11"/>
    <x v="5"/>
    <x v="2"/>
  </r>
  <r>
    <x v="129"/>
    <x v="1"/>
    <s v="Zoe Pullman"/>
    <s v="Online"/>
    <s v="C"/>
    <x v="759"/>
    <n v="645597255"/>
    <d v="2012-10-25T00:00:00"/>
    <n v="5429"/>
    <n v="154.06"/>
    <n v="90.93"/>
    <n v="836391.74"/>
    <n v="493658.97"/>
    <n v="342732.77"/>
    <x v="5"/>
    <x v="0"/>
  </r>
  <r>
    <x v="163"/>
    <x v="2"/>
    <s v="Christian Greene"/>
    <s v="Offline"/>
    <s v="C"/>
    <x v="760"/>
    <n v="556738889"/>
    <d v="2012-01-25T00:00:00"/>
    <n v="264"/>
    <n v="255.28"/>
    <n v="159.41999999999999"/>
    <n v="67393.919999999998"/>
    <n v="42086.879999999997"/>
    <n v="25307.040000000001"/>
    <x v="5"/>
    <x v="6"/>
  </r>
  <r>
    <x v="184"/>
    <x v="1"/>
    <s v="Donna Clarkson"/>
    <s v="Online"/>
    <s v="M"/>
    <x v="75"/>
    <n v="718327605"/>
    <d v="2013-11-10T00:00:00"/>
    <n v="7956"/>
    <n v="154.06"/>
    <n v="90.93"/>
    <n v="1225701.3600000001"/>
    <n v="723439.08"/>
    <n v="502262.28"/>
    <x v="6"/>
    <x v="11"/>
  </r>
  <r>
    <x v="136"/>
    <x v="2"/>
    <s v="Robert Cameron"/>
    <s v="Offline"/>
    <s v="L"/>
    <x v="761"/>
    <n v="775724732"/>
    <d v="2015-03-20T00:00:00"/>
    <n v="3041"/>
    <n v="255.28"/>
    <n v="159.41999999999999"/>
    <n v="776306.48"/>
    <n v="484796.22"/>
    <n v="291510.26"/>
    <x v="4"/>
    <x v="4"/>
  </r>
  <r>
    <x v="30"/>
    <x v="2"/>
    <s v="Isaac Scott"/>
    <s v="Offline"/>
    <s v="H"/>
    <x v="762"/>
    <n v="444604098"/>
    <d v="2010-10-31T00:00:00"/>
    <n v="7088"/>
    <n v="255.28"/>
    <n v="159.41999999999999"/>
    <n v="1809424.64"/>
    <n v="1129968.96"/>
    <n v="679455.68"/>
    <x v="3"/>
    <x v="0"/>
  </r>
  <r>
    <x v="32"/>
    <x v="9"/>
    <s v="Gabrielle Harris"/>
    <s v="Online"/>
    <s v="C"/>
    <x v="362"/>
    <n v="860952031"/>
    <d v="2011-05-13T00:00:00"/>
    <n v="3693"/>
    <n v="47.45"/>
    <n v="31.79"/>
    <n v="175232.85"/>
    <n v="117400.47"/>
    <n v="57832.38"/>
    <x v="1"/>
    <x v="5"/>
  </r>
  <r>
    <x v="64"/>
    <x v="11"/>
    <s v="Julian Simpson"/>
    <s v="Offline"/>
    <s v="C"/>
    <x v="763"/>
    <n v="531067359"/>
    <d v="2017-02-20T00:00:00"/>
    <n v="3488"/>
    <n v="421.89"/>
    <n v="364.69"/>
    <n v="1471552.32"/>
    <n v="1272038.72"/>
    <n v="199513.60000000001"/>
    <x v="7"/>
    <x v="8"/>
  </r>
  <r>
    <x v="119"/>
    <x v="0"/>
    <s v="Simon Rampling"/>
    <s v="Offline"/>
    <s v="M"/>
    <x v="337"/>
    <n v="281561410"/>
    <d v="2014-08-02T00:00:00"/>
    <n v="9133"/>
    <n v="437.2"/>
    <n v="263.33"/>
    <n v="3992947.6"/>
    <n v="2404992.89"/>
    <n v="1587954.71"/>
    <x v="0"/>
    <x v="10"/>
  </r>
  <r>
    <x v="84"/>
    <x v="10"/>
    <s v="Victor Howard"/>
    <s v="Offline"/>
    <s v="L"/>
    <x v="764"/>
    <n v="109358012"/>
    <d v="2017-07-10T00:00:00"/>
    <n v="321"/>
    <n v="81.73"/>
    <n v="56.67"/>
    <n v="26235.33"/>
    <n v="18191.07"/>
    <n v="8044.26"/>
    <x v="7"/>
    <x v="9"/>
  </r>
  <r>
    <x v="89"/>
    <x v="9"/>
    <s v="Owen Slater"/>
    <s v="Online"/>
    <s v="L"/>
    <x v="690"/>
    <n v="531693494"/>
    <d v="2010-08-06T00:00:00"/>
    <n v="8775"/>
    <n v="47.45"/>
    <n v="31.79"/>
    <n v="416373.75"/>
    <n v="278957.25"/>
    <n v="137416.5"/>
    <x v="3"/>
    <x v="10"/>
  </r>
  <r>
    <x v="123"/>
    <x v="5"/>
    <s v="Robert Carr"/>
    <s v="Offline"/>
    <s v="C"/>
    <x v="765"/>
    <n v="336116683"/>
    <d v="2013-09-04T00:00:00"/>
    <n v="3251"/>
    <n v="109.28"/>
    <n v="35.840000000000003"/>
    <n v="355269.28"/>
    <n v="116515.84"/>
    <n v="238753.44"/>
    <x v="6"/>
    <x v="3"/>
  </r>
  <r>
    <x v="16"/>
    <x v="3"/>
    <s v="Heather Payne"/>
    <s v="Offline"/>
    <s v="M"/>
    <x v="322"/>
    <n v="630488908"/>
    <d v="2017-04-30T00:00:00"/>
    <n v="4534"/>
    <n v="205.7"/>
    <n v="117.11"/>
    <n v="932643.8"/>
    <n v="530976.74"/>
    <n v="401667.06"/>
    <x v="7"/>
    <x v="4"/>
  </r>
  <r>
    <x v="173"/>
    <x v="4"/>
    <s v="Anthony Miller"/>
    <s v="Online"/>
    <s v="L"/>
    <x v="2"/>
    <n v="792983996"/>
    <d v="2016-12-02T00:00:00"/>
    <n v="441"/>
    <n v="9.33"/>
    <n v="6.92"/>
    <n v="4114.53"/>
    <n v="3051.72"/>
    <n v="1062.81"/>
    <x v="2"/>
    <x v="0"/>
  </r>
  <r>
    <x v="136"/>
    <x v="4"/>
    <s v="Bernadette Cameron"/>
    <s v="Online"/>
    <s v="C"/>
    <x v="605"/>
    <n v="722088277"/>
    <d v="2016-07-03T00:00:00"/>
    <n v="822"/>
    <n v="9.33"/>
    <n v="6.92"/>
    <n v="7669.26"/>
    <n v="5688.24"/>
    <n v="1981.02"/>
    <x v="2"/>
    <x v="10"/>
  </r>
  <r>
    <x v="122"/>
    <x v="0"/>
    <s v="Robert Jones"/>
    <s v="Online"/>
    <s v="H"/>
    <x v="766"/>
    <n v="386600577"/>
    <d v="2010-01-29T00:00:00"/>
    <n v="2557"/>
    <n v="437.2"/>
    <n v="263.33"/>
    <n v="1117920.3999999999"/>
    <n v="673334.81"/>
    <n v="444585.59"/>
    <x v="3"/>
    <x v="6"/>
  </r>
  <r>
    <x v="75"/>
    <x v="9"/>
    <s v="Lauren Ince"/>
    <s v="Offline"/>
    <s v="L"/>
    <x v="767"/>
    <n v="275632226"/>
    <d v="2015-01-18T00:00:00"/>
    <n v="4556"/>
    <n v="47.45"/>
    <n v="31.79"/>
    <n v="216182.2"/>
    <n v="144835.24"/>
    <n v="71346.960000000006"/>
    <x v="0"/>
    <x v="7"/>
  </r>
  <r>
    <x v="179"/>
    <x v="1"/>
    <s v="Stephen Baker"/>
    <s v="Offline"/>
    <s v="H"/>
    <x v="768"/>
    <n v="948607051"/>
    <d v="2015-11-27T00:00:00"/>
    <n v="2761"/>
    <n v="154.06"/>
    <n v="90.93"/>
    <n v="425359.66"/>
    <n v="251057.73"/>
    <n v="174301.93"/>
    <x v="4"/>
    <x v="0"/>
  </r>
  <r>
    <x v="146"/>
    <x v="3"/>
    <s v="Blake Marshall"/>
    <s v="Online"/>
    <s v="H"/>
    <x v="103"/>
    <n v="785261380"/>
    <d v="2013-05-26T00:00:00"/>
    <n v="5147"/>
    <n v="205.7"/>
    <n v="117.11"/>
    <n v="1058737.8999999999"/>
    <n v="602765.17000000004"/>
    <n v="455972.73"/>
    <x v="6"/>
    <x v="5"/>
  </r>
  <r>
    <x v="73"/>
    <x v="3"/>
    <s v="Victoria Simpson"/>
    <s v="Online"/>
    <s v="C"/>
    <x v="769"/>
    <n v="935644042"/>
    <d v="2013-05-15T00:00:00"/>
    <n v="6719"/>
    <n v="205.7"/>
    <n v="117.11"/>
    <n v="1382098.3"/>
    <n v="786862.09"/>
    <n v="595236.21"/>
    <x v="6"/>
    <x v="4"/>
  </r>
  <r>
    <x v="62"/>
    <x v="6"/>
    <s v="Gordon Mitchell"/>
    <s v="Offline"/>
    <s v="M"/>
    <x v="770"/>
    <n v="370116364"/>
    <d v="2014-08-17T00:00:00"/>
    <n v="4512"/>
    <n v="152.58000000000001"/>
    <n v="97.44"/>
    <n v="688440.96"/>
    <n v="439649.28000000003"/>
    <n v="248791.67999999999"/>
    <x v="0"/>
    <x v="10"/>
  </r>
  <r>
    <x v="145"/>
    <x v="9"/>
    <s v="Paul Mitchell"/>
    <s v="Online"/>
    <s v="C"/>
    <x v="374"/>
    <n v="829352176"/>
    <d v="2013-08-26T00:00:00"/>
    <n v="2594"/>
    <n v="47.45"/>
    <n v="31.79"/>
    <n v="123085.3"/>
    <n v="82463.259999999995"/>
    <n v="40622.04"/>
    <x v="6"/>
    <x v="3"/>
  </r>
  <r>
    <x v="145"/>
    <x v="7"/>
    <s v="Wendy Walker"/>
    <s v="Online"/>
    <s v="M"/>
    <x v="771"/>
    <n v="974337804"/>
    <d v="2015-08-07T00:00:00"/>
    <n v="7063"/>
    <n v="668.27"/>
    <n v="502.54"/>
    <n v="4719991.01"/>
    <n v="3549440.02"/>
    <n v="1170550.99"/>
    <x v="4"/>
    <x v="10"/>
  </r>
  <r>
    <x v="50"/>
    <x v="7"/>
    <s v="Gabrielle Cameron"/>
    <s v="Online"/>
    <s v="H"/>
    <x v="772"/>
    <n v="436372077"/>
    <d v="2015-01-03T00:00:00"/>
    <n v="1050"/>
    <n v="668.27"/>
    <n v="502.54"/>
    <n v="701683.5"/>
    <n v="527667"/>
    <n v="174016.5"/>
    <x v="0"/>
    <x v="7"/>
  </r>
  <r>
    <x v="159"/>
    <x v="3"/>
    <s v="Carol Rees"/>
    <s v="Offline"/>
    <s v="M"/>
    <x v="773"/>
    <n v="267066323"/>
    <d v="2015-05-19T00:00:00"/>
    <n v="9715"/>
    <n v="205.7"/>
    <n v="117.11"/>
    <n v="1998375.5"/>
    <n v="1137723.6499999999"/>
    <n v="860651.85"/>
    <x v="4"/>
    <x v="2"/>
  </r>
  <r>
    <x v="106"/>
    <x v="4"/>
    <s v="Sophie Hill"/>
    <s v="Online"/>
    <s v="M"/>
    <x v="774"/>
    <n v="688344371"/>
    <d v="2017-04-28T00:00:00"/>
    <n v="5251"/>
    <n v="9.33"/>
    <n v="6.92"/>
    <n v="48991.83"/>
    <n v="36336.92"/>
    <n v="12654.91"/>
    <x v="7"/>
    <x v="4"/>
  </r>
  <r>
    <x v="81"/>
    <x v="0"/>
    <s v="Gavin Stewart"/>
    <s v="Offline"/>
    <s v="M"/>
    <x v="775"/>
    <n v="642442548"/>
    <d v="2014-11-02T00:00:00"/>
    <n v="1881"/>
    <n v="437.2"/>
    <n v="263.33"/>
    <n v="822373.2"/>
    <n v="495323.73"/>
    <n v="327049.46999999997"/>
    <x v="0"/>
    <x v="0"/>
  </r>
  <r>
    <x v="77"/>
    <x v="3"/>
    <s v="Rebecca Bond"/>
    <s v="Online"/>
    <s v="C"/>
    <x v="770"/>
    <n v="941909682"/>
    <d v="2014-08-01T00:00:00"/>
    <n v="861"/>
    <n v="205.7"/>
    <n v="117.11"/>
    <n v="177107.7"/>
    <n v="100831.71"/>
    <n v="76275.990000000005"/>
    <x v="0"/>
    <x v="10"/>
  </r>
  <r>
    <x v="59"/>
    <x v="9"/>
    <s v="Sarah MacDonald"/>
    <s v="Offline"/>
    <s v="C"/>
    <x v="776"/>
    <n v="219607102"/>
    <d v="2016-08-13T00:00:00"/>
    <n v="5477"/>
    <n v="47.45"/>
    <n v="31.79"/>
    <n v="259883.65"/>
    <n v="174113.83"/>
    <n v="85769.82"/>
    <x v="2"/>
    <x v="10"/>
  </r>
  <r>
    <x v="93"/>
    <x v="10"/>
    <s v="Sebastian Ferguson"/>
    <s v="Offline"/>
    <s v="H"/>
    <x v="777"/>
    <n v="778708636"/>
    <d v="2010-09-02T00:00:00"/>
    <n v="6045"/>
    <n v="81.73"/>
    <n v="56.67"/>
    <n v="494057.85"/>
    <n v="342570.15"/>
    <n v="151487.70000000001"/>
    <x v="3"/>
    <x v="3"/>
  </r>
  <r>
    <x v="81"/>
    <x v="9"/>
    <s v="Justin Welch"/>
    <s v="Online"/>
    <s v="M"/>
    <x v="778"/>
    <n v="942700612"/>
    <d v="2010-06-06T00:00:00"/>
    <n v="4915"/>
    <n v="47.45"/>
    <n v="31.79"/>
    <n v="233216.75"/>
    <n v="156247.85"/>
    <n v="76968.899999999994"/>
    <x v="3"/>
    <x v="2"/>
  </r>
  <r>
    <x v="155"/>
    <x v="7"/>
    <s v="Boris Anderson"/>
    <s v="Offline"/>
    <s v="H"/>
    <x v="779"/>
    <n v="905381858"/>
    <d v="2011-04-08T00:00:00"/>
    <n v="1466"/>
    <n v="668.27"/>
    <n v="502.54"/>
    <n v="979683.82"/>
    <n v="736723.64"/>
    <n v="242960.18"/>
    <x v="1"/>
    <x v="4"/>
  </r>
  <r>
    <x v="171"/>
    <x v="11"/>
    <s v="Kylie Nolan"/>
    <s v="Online"/>
    <s v="C"/>
    <x v="171"/>
    <n v="480863702"/>
    <d v="2010-01-28T00:00:00"/>
    <n v="7110"/>
    <n v="421.89"/>
    <n v="364.69"/>
    <n v="2999637.9"/>
    <n v="2592945.9"/>
    <n v="406692"/>
    <x v="3"/>
    <x v="6"/>
  </r>
  <r>
    <x v="2"/>
    <x v="0"/>
    <s v="Connor Metcalfe"/>
    <s v="Online"/>
    <s v="L"/>
    <x v="360"/>
    <n v="453569972"/>
    <d v="2016-02-19T00:00:00"/>
    <n v="289"/>
    <n v="437.2"/>
    <n v="263.33"/>
    <n v="126350.8"/>
    <n v="76102.37"/>
    <n v="50248.43"/>
    <x v="2"/>
    <x v="6"/>
  </r>
  <r>
    <x v="97"/>
    <x v="2"/>
    <s v="Alan Lambert"/>
    <s v="Offline"/>
    <s v="H"/>
    <x v="780"/>
    <n v="328236997"/>
    <d v="2016-09-10T00:00:00"/>
    <n v="1476"/>
    <n v="255.28"/>
    <n v="159.41999999999999"/>
    <n v="376793.28"/>
    <n v="235303.92"/>
    <n v="141489.35999999999"/>
    <x v="2"/>
    <x v="3"/>
  </r>
  <r>
    <x v="109"/>
    <x v="10"/>
    <s v="Amy Arnold"/>
    <s v="Offline"/>
    <s v="C"/>
    <x v="781"/>
    <n v="579913604"/>
    <d v="2011-10-23T00:00:00"/>
    <n v="8177"/>
    <n v="81.73"/>
    <n v="56.67"/>
    <n v="668306.21"/>
    <n v="463390.59"/>
    <n v="204915.62"/>
    <x v="1"/>
    <x v="0"/>
  </r>
  <r>
    <x v="130"/>
    <x v="0"/>
    <s v="Una Terry"/>
    <s v="Online"/>
    <s v="H"/>
    <x v="697"/>
    <n v="403961122"/>
    <d v="2010-03-20T00:00:00"/>
    <n v="9928"/>
    <n v="437.2"/>
    <n v="263.33"/>
    <n v="4340521.5999999996"/>
    <n v="2614340.2400000002"/>
    <n v="1726181.36"/>
    <x v="3"/>
    <x v="8"/>
  </r>
  <r>
    <x v="24"/>
    <x v="0"/>
    <s v="Pippa Vance"/>
    <s v="Offline"/>
    <s v="L"/>
    <x v="657"/>
    <n v="866053378"/>
    <d v="2017-06-22T00:00:00"/>
    <n v="3295"/>
    <n v="437.2"/>
    <n v="263.33"/>
    <n v="1440574"/>
    <n v="867672.35"/>
    <n v="572901.65"/>
    <x v="7"/>
    <x v="5"/>
  </r>
  <r>
    <x v="53"/>
    <x v="7"/>
    <s v="Sebastian Bell"/>
    <s v="Offline"/>
    <s v="C"/>
    <x v="386"/>
    <n v="852176702"/>
    <d v="2010-05-13T00:00:00"/>
    <n v="6878"/>
    <n v="668.27"/>
    <n v="502.54"/>
    <n v="4596361.0599999996"/>
    <n v="3456470.12"/>
    <n v="1139890.94"/>
    <x v="3"/>
    <x v="2"/>
  </r>
  <r>
    <x v="98"/>
    <x v="2"/>
    <s v="Jason Lawrence"/>
    <s v="Online"/>
    <s v="M"/>
    <x v="506"/>
    <n v="218629920"/>
    <d v="2015-10-20T00:00:00"/>
    <n v="6307"/>
    <n v="255.28"/>
    <n v="159.41999999999999"/>
    <n v="1610050.96"/>
    <n v="1005461.94"/>
    <n v="604589.02"/>
    <x v="4"/>
    <x v="11"/>
  </r>
  <r>
    <x v="98"/>
    <x v="2"/>
    <s v="Benjamin Quinn"/>
    <s v="Offline"/>
    <s v="C"/>
    <x v="782"/>
    <n v="242024362"/>
    <d v="2016-03-17T00:00:00"/>
    <n v="9242"/>
    <n v="255.28"/>
    <n v="159.41999999999999"/>
    <n v="2359297.7599999998"/>
    <n v="1473359.64"/>
    <n v="885938.12"/>
    <x v="2"/>
    <x v="8"/>
  </r>
  <r>
    <x v="129"/>
    <x v="6"/>
    <s v="Anna Cornish"/>
    <s v="Offline"/>
    <s v="M"/>
    <x v="783"/>
    <n v="469283854"/>
    <d v="2014-02-16T00:00:00"/>
    <n v="376"/>
    <n v="152.58000000000001"/>
    <n v="97.44"/>
    <n v="57370.080000000002"/>
    <n v="36637.440000000002"/>
    <n v="20732.64"/>
    <x v="0"/>
    <x v="8"/>
  </r>
  <r>
    <x v="72"/>
    <x v="4"/>
    <s v="Oliver Walsh"/>
    <s v="Online"/>
    <s v="C"/>
    <x v="784"/>
    <n v="967644727"/>
    <d v="2013-04-30T00:00:00"/>
    <n v="6433"/>
    <n v="9.33"/>
    <n v="6.92"/>
    <n v="60019.89"/>
    <n v="44516.36"/>
    <n v="15503.53"/>
    <x v="6"/>
    <x v="2"/>
  </r>
  <r>
    <x v="180"/>
    <x v="0"/>
    <s v="Carol Peters"/>
    <s v="Offline"/>
    <s v="L"/>
    <x v="650"/>
    <n v="974655807"/>
    <d v="2014-07-23T00:00:00"/>
    <n v="1167"/>
    <n v="437.2"/>
    <n v="263.33"/>
    <n v="510212.4"/>
    <n v="307306.11"/>
    <n v="202906.29"/>
    <x v="0"/>
    <x v="10"/>
  </r>
  <r>
    <x v="56"/>
    <x v="1"/>
    <s v="Faith Paterson"/>
    <s v="Online"/>
    <s v="M"/>
    <x v="785"/>
    <n v="248178422"/>
    <d v="2012-03-22T00:00:00"/>
    <n v="365"/>
    <n v="154.06"/>
    <n v="90.93"/>
    <n v="56231.9"/>
    <n v="33189.449999999997"/>
    <n v="23042.45"/>
    <x v="5"/>
    <x v="4"/>
  </r>
  <r>
    <x v="124"/>
    <x v="1"/>
    <s v="Sean Wright"/>
    <s v="Offline"/>
    <s v="L"/>
    <x v="91"/>
    <n v="416386401"/>
    <d v="2013-02-16T00:00:00"/>
    <n v="6844"/>
    <n v="154.06"/>
    <n v="90.93"/>
    <n v="1054386.6399999999"/>
    <n v="622324.92000000004"/>
    <n v="432061.72"/>
    <x v="6"/>
    <x v="6"/>
  </r>
  <r>
    <x v="173"/>
    <x v="6"/>
    <s v="Trevor Bell"/>
    <s v="Offline"/>
    <s v="L"/>
    <x v="571"/>
    <n v="927766072"/>
    <d v="2017-06-20T00:00:00"/>
    <n v="5453"/>
    <n v="152.58000000000001"/>
    <n v="97.44"/>
    <n v="832018.74"/>
    <n v="531340.31999999995"/>
    <n v="300678.42"/>
    <x v="7"/>
    <x v="5"/>
  </r>
  <r>
    <x v="122"/>
    <x v="1"/>
    <s v="Alexander Bower"/>
    <s v="Online"/>
    <s v="M"/>
    <x v="569"/>
    <n v="401116263"/>
    <d v="2015-03-31T00:00:00"/>
    <n v="8071"/>
    <n v="154.06"/>
    <n v="90.93"/>
    <n v="1243418.26"/>
    <n v="733896.03"/>
    <n v="509522.23"/>
    <x v="4"/>
    <x v="4"/>
  </r>
  <r>
    <x v="106"/>
    <x v="4"/>
    <s v="Natalie Mills"/>
    <s v="Offline"/>
    <s v="H"/>
    <x v="786"/>
    <n v="675548303"/>
    <d v="2012-11-06T00:00:00"/>
    <n v="8610"/>
    <n v="9.33"/>
    <n v="6.92"/>
    <n v="80331.3"/>
    <n v="59581.2"/>
    <n v="20750.099999999999"/>
    <x v="5"/>
    <x v="11"/>
  </r>
  <r>
    <x v="109"/>
    <x v="2"/>
    <s v="Lily Graham"/>
    <s v="Online"/>
    <s v="L"/>
    <x v="787"/>
    <n v="960486018"/>
    <d v="2013-07-04T00:00:00"/>
    <n v="8012"/>
    <n v="255.28"/>
    <n v="159.41999999999999"/>
    <n v="2045303.36"/>
    <n v="1277273.04"/>
    <n v="768030.32"/>
    <x v="6"/>
    <x v="9"/>
  </r>
  <r>
    <x v="66"/>
    <x v="5"/>
    <s v="Theresa Parsons"/>
    <s v="Offline"/>
    <s v="L"/>
    <x v="788"/>
    <n v="985665738"/>
    <d v="2014-05-19T00:00:00"/>
    <n v="9250"/>
    <n v="109.28"/>
    <n v="35.840000000000003"/>
    <n v="1010840"/>
    <n v="331520"/>
    <n v="679320"/>
    <x v="0"/>
    <x v="2"/>
  </r>
  <r>
    <x v="72"/>
    <x v="5"/>
    <s v="Faith Dickens"/>
    <s v="Offline"/>
    <s v="C"/>
    <x v="652"/>
    <n v="551136291"/>
    <d v="2017-01-13T00:00:00"/>
    <n v="2331"/>
    <n v="109.28"/>
    <n v="35.840000000000003"/>
    <n v="254731.68"/>
    <n v="83543.039999999994"/>
    <n v="171188.64"/>
    <x v="7"/>
    <x v="6"/>
  </r>
  <r>
    <x v="37"/>
    <x v="3"/>
    <s v="Amelia James"/>
    <s v="Online"/>
    <s v="L"/>
    <x v="789"/>
    <n v="877259004"/>
    <d v="2017-02-16T00:00:00"/>
    <n v="9289"/>
    <n v="205.7"/>
    <n v="117.11"/>
    <n v="1910747.3"/>
    <n v="1087834.79"/>
    <n v="822912.51"/>
    <x v="7"/>
    <x v="8"/>
  </r>
  <r>
    <x v="36"/>
    <x v="9"/>
    <s v="Isaac Dowd"/>
    <s v="Offline"/>
    <s v="M"/>
    <x v="508"/>
    <n v="554707705"/>
    <d v="2014-09-19T00:00:00"/>
    <n v="9192"/>
    <n v="47.45"/>
    <n v="31.79"/>
    <n v="436160.4"/>
    <n v="292213.68"/>
    <n v="143946.72"/>
    <x v="0"/>
    <x v="3"/>
  </r>
  <r>
    <x v="133"/>
    <x v="3"/>
    <s v="Katherine Dowd"/>
    <s v="Offline"/>
    <s v="L"/>
    <x v="790"/>
    <n v="494468724"/>
    <d v="2010-10-23T00:00:00"/>
    <n v="3139"/>
    <n v="205.7"/>
    <n v="117.11"/>
    <n v="645692.30000000005"/>
    <n v="367608.29"/>
    <n v="278084.01"/>
    <x v="3"/>
    <x v="0"/>
  </r>
  <r>
    <x v="165"/>
    <x v="10"/>
    <s v="Bella Gray"/>
    <s v="Online"/>
    <s v="H"/>
    <x v="791"/>
    <n v="777840888"/>
    <d v="2011-10-23T00:00:00"/>
    <n v="9259"/>
    <n v="81.73"/>
    <n v="56.67"/>
    <n v="756738.07"/>
    <n v="524707.53"/>
    <n v="232030.54"/>
    <x v="1"/>
    <x v="11"/>
  </r>
  <r>
    <x v="121"/>
    <x v="2"/>
    <s v="Ella Bell"/>
    <s v="Offline"/>
    <s v="C"/>
    <x v="302"/>
    <n v="206435525"/>
    <d v="2017-01-27T00:00:00"/>
    <n v="7714"/>
    <n v="255.28"/>
    <n v="159.41999999999999"/>
    <n v="1969229.92"/>
    <n v="1229765.8799999999"/>
    <n v="739464.04"/>
    <x v="2"/>
    <x v="7"/>
  </r>
  <r>
    <x v="19"/>
    <x v="8"/>
    <s v="James Churchill"/>
    <s v="Online"/>
    <s v="C"/>
    <x v="503"/>
    <n v="352176463"/>
    <d v="2015-12-05T00:00:00"/>
    <n v="5696"/>
    <n v="651.21"/>
    <n v="524.96"/>
    <n v="3709292.16"/>
    <n v="2990172.1600000001"/>
    <n v="719120"/>
    <x v="4"/>
    <x v="0"/>
  </r>
  <r>
    <x v="37"/>
    <x v="0"/>
    <s v="Gavin Duncan"/>
    <s v="Offline"/>
    <s v="C"/>
    <x v="651"/>
    <n v="607300031"/>
    <d v="2013-10-14T00:00:00"/>
    <n v="2429"/>
    <n v="437.2"/>
    <n v="263.33"/>
    <n v="1061958.8"/>
    <n v="639628.56999999995"/>
    <n v="422330.23"/>
    <x v="6"/>
    <x v="0"/>
  </r>
  <r>
    <x v="113"/>
    <x v="2"/>
    <s v="Ella Brown"/>
    <s v="Online"/>
    <s v="H"/>
    <x v="547"/>
    <n v="434355056"/>
    <d v="2013-09-28T00:00:00"/>
    <n v="4168"/>
    <n v="255.28"/>
    <n v="159.41999999999999"/>
    <n v="1064007.04"/>
    <n v="664462.56000000006"/>
    <n v="399544.48"/>
    <x v="6"/>
    <x v="3"/>
  </r>
  <r>
    <x v="92"/>
    <x v="4"/>
    <s v="Ryan North"/>
    <s v="Offline"/>
    <s v="M"/>
    <x v="792"/>
    <n v="716202867"/>
    <d v="2011-09-20T00:00:00"/>
    <n v="9199"/>
    <n v="9.33"/>
    <n v="6.92"/>
    <n v="85826.67"/>
    <n v="63657.08"/>
    <n v="22169.59"/>
    <x v="1"/>
    <x v="3"/>
  </r>
  <r>
    <x v="47"/>
    <x v="10"/>
    <s v="Zoe Dowd"/>
    <s v="Online"/>
    <s v="H"/>
    <x v="793"/>
    <n v="606017291"/>
    <d v="2016-06-12T00:00:00"/>
    <n v="2838"/>
    <n v="81.73"/>
    <n v="56.67"/>
    <n v="231949.74"/>
    <n v="160829.46"/>
    <n v="71120.28"/>
    <x v="2"/>
    <x v="5"/>
  </r>
  <r>
    <x v="45"/>
    <x v="3"/>
    <s v="Jasmine Pullman"/>
    <s v="Offline"/>
    <s v="H"/>
    <x v="794"/>
    <n v="677284657"/>
    <d v="2015-01-15T00:00:00"/>
    <n v="2436"/>
    <n v="205.7"/>
    <n v="117.11"/>
    <n v="501085.2"/>
    <n v="285279.96000000002"/>
    <n v="215805.24"/>
    <x v="4"/>
    <x v="6"/>
  </r>
  <r>
    <x v="45"/>
    <x v="4"/>
    <s v="Eric Quinn"/>
    <s v="Online"/>
    <s v="C"/>
    <x v="795"/>
    <n v="673803794"/>
    <d v="2014-07-29T00:00:00"/>
    <n v="2371"/>
    <n v="9.33"/>
    <n v="6.92"/>
    <n v="22121.43"/>
    <n v="16407.32"/>
    <n v="5714.11"/>
    <x v="0"/>
    <x v="10"/>
  </r>
  <r>
    <x v="22"/>
    <x v="3"/>
    <s v="Edward Skinner"/>
    <s v="Offline"/>
    <s v="C"/>
    <x v="460"/>
    <n v="859686028"/>
    <d v="2015-07-10T00:00:00"/>
    <n v="9055"/>
    <n v="205.7"/>
    <n v="117.11"/>
    <n v="1862613.5"/>
    <n v="1060431.05"/>
    <n v="802182.45"/>
    <x v="4"/>
    <x v="9"/>
  </r>
  <r>
    <x v="159"/>
    <x v="5"/>
    <s v="Joan Parsons"/>
    <s v="Online"/>
    <s v="H"/>
    <x v="796"/>
    <n v="669355189"/>
    <d v="2015-09-26T00:00:00"/>
    <n v="5930"/>
    <n v="109.28"/>
    <n v="35.840000000000003"/>
    <n v="648030.4"/>
    <n v="212531.20000000001"/>
    <n v="435499.2"/>
    <x v="4"/>
    <x v="3"/>
  </r>
  <r>
    <x v="180"/>
    <x v="4"/>
    <s v="Adrian Roberts"/>
    <s v="Offline"/>
    <s v="L"/>
    <x v="797"/>
    <n v="957547605"/>
    <d v="2013-11-21T00:00:00"/>
    <n v="8470"/>
    <n v="9.33"/>
    <n v="6.92"/>
    <n v="79025.100000000006"/>
    <n v="58612.4"/>
    <n v="20412.7"/>
    <x v="6"/>
    <x v="0"/>
  </r>
  <r>
    <x v="12"/>
    <x v="10"/>
    <s v="Lauren Skinner"/>
    <s v="Online"/>
    <s v="M"/>
    <x v="798"/>
    <n v="849312102"/>
    <d v="2013-11-23T00:00:00"/>
    <n v="9180"/>
    <n v="81.73"/>
    <n v="56.67"/>
    <n v="750281.4"/>
    <n v="520230.6"/>
    <n v="230050.8"/>
    <x v="6"/>
    <x v="0"/>
  </r>
  <r>
    <x v="27"/>
    <x v="10"/>
    <s v="Alexandra Clarkson"/>
    <s v="Offline"/>
    <s v="H"/>
    <x v="799"/>
    <n v="890010011"/>
    <d v="2012-10-14T00:00:00"/>
    <n v="2595"/>
    <n v="81.73"/>
    <n v="56.67"/>
    <n v="212089.35"/>
    <n v="147058.65"/>
    <n v="65030.7"/>
    <x v="5"/>
    <x v="11"/>
  </r>
  <r>
    <x v="23"/>
    <x v="3"/>
    <s v="Edward King"/>
    <s v="Online"/>
    <s v="H"/>
    <x v="759"/>
    <n v="795315158"/>
    <d v="2012-10-26T00:00:00"/>
    <n v="284"/>
    <n v="205.7"/>
    <n v="117.11"/>
    <n v="58418.8"/>
    <n v="33259.24"/>
    <n v="25159.56"/>
    <x v="5"/>
    <x v="0"/>
  </r>
  <r>
    <x v="12"/>
    <x v="5"/>
    <s v="Sam Blake"/>
    <s v="Offline"/>
    <s v="M"/>
    <x v="800"/>
    <n v="801213872"/>
    <d v="2017-01-28T00:00:00"/>
    <n v="5844"/>
    <n v="109.28"/>
    <n v="35.840000000000003"/>
    <n v="638632.31999999995"/>
    <n v="209448.95999999999"/>
    <n v="429183.36"/>
    <x v="2"/>
    <x v="7"/>
  </r>
  <r>
    <x v="96"/>
    <x v="4"/>
    <s v="Victoria Bell"/>
    <s v="Offline"/>
    <s v="C"/>
    <x v="177"/>
    <n v="314004981"/>
    <d v="2010-08-09T00:00:00"/>
    <n v="9907"/>
    <n v="9.33"/>
    <n v="6.92"/>
    <n v="92432.31"/>
    <n v="68556.44"/>
    <n v="23875.87"/>
    <x v="3"/>
    <x v="10"/>
  </r>
  <r>
    <x v="54"/>
    <x v="3"/>
    <s v="Steven Harris"/>
    <s v="Online"/>
    <s v="C"/>
    <x v="606"/>
    <n v="160299813"/>
    <d v="2010-04-06T00:00:00"/>
    <n v="5132"/>
    <n v="205.7"/>
    <n v="117.11"/>
    <n v="1055652.3999999999"/>
    <n v="601008.52"/>
    <n v="454643.88"/>
    <x v="3"/>
    <x v="4"/>
  </r>
  <r>
    <x v="152"/>
    <x v="9"/>
    <s v="Stewart Blake"/>
    <s v="Offline"/>
    <s v="C"/>
    <x v="801"/>
    <n v="337022197"/>
    <d v="2014-09-22T00:00:00"/>
    <n v="1212"/>
    <n v="47.45"/>
    <n v="31.79"/>
    <n v="57509.4"/>
    <n v="38529.480000000003"/>
    <n v="18979.919999999998"/>
    <x v="0"/>
    <x v="11"/>
  </r>
  <r>
    <x v="109"/>
    <x v="6"/>
    <s v="Amelia Henderson"/>
    <s v="Offline"/>
    <s v="M"/>
    <x v="334"/>
    <n v="461408460"/>
    <d v="2016-03-15T00:00:00"/>
    <n v="9872"/>
    <n v="152.58000000000001"/>
    <n v="97.44"/>
    <n v="1506269.76"/>
    <n v="961927.68000000005"/>
    <n v="544342.07999999996"/>
    <x v="2"/>
    <x v="4"/>
  </r>
  <r>
    <x v="36"/>
    <x v="8"/>
    <s v="Heather Lyman"/>
    <s v="Offline"/>
    <s v="M"/>
    <x v="802"/>
    <n v="221007430"/>
    <d v="2011-11-10T00:00:00"/>
    <n v="9865"/>
    <n v="651.21"/>
    <n v="524.96"/>
    <n v="6424186.6500000004"/>
    <n v="5178730.4000000004"/>
    <n v="1245456.25"/>
    <x v="1"/>
    <x v="0"/>
  </r>
  <r>
    <x v="28"/>
    <x v="6"/>
    <s v="Keith Hughes"/>
    <s v="Offline"/>
    <s v="L"/>
    <x v="803"/>
    <n v="723680436"/>
    <d v="2014-12-20T00:00:00"/>
    <n v="1978"/>
    <n v="152.58000000000001"/>
    <n v="97.44"/>
    <n v="301803.24"/>
    <n v="192736.32"/>
    <n v="109066.92"/>
    <x v="0"/>
    <x v="0"/>
  </r>
  <r>
    <x v="73"/>
    <x v="4"/>
    <s v="Joseph Oliver"/>
    <s v="Offline"/>
    <s v="L"/>
    <x v="804"/>
    <n v="447601306"/>
    <d v="2013-03-11T00:00:00"/>
    <n v="4028"/>
    <n v="9.33"/>
    <n v="6.92"/>
    <n v="37581.24"/>
    <n v="27873.759999999998"/>
    <n v="9707.48"/>
    <x v="6"/>
    <x v="8"/>
  </r>
  <r>
    <x v="108"/>
    <x v="5"/>
    <s v="Joshua Vance"/>
    <s v="Offline"/>
    <s v="L"/>
    <x v="805"/>
    <n v="191256368"/>
    <d v="2010-11-09T00:00:00"/>
    <n v="5864"/>
    <n v="109.28"/>
    <n v="35.840000000000003"/>
    <n v="640817.92000000004"/>
    <n v="210165.76000000001"/>
    <n v="430652.15999999997"/>
    <x v="3"/>
    <x v="0"/>
  </r>
  <r>
    <x v="184"/>
    <x v="1"/>
    <s v="Dan Terry"/>
    <s v="Offline"/>
    <s v="L"/>
    <x v="806"/>
    <n v="823444449"/>
    <d v="2016-10-30T00:00:00"/>
    <n v="4366"/>
    <n v="154.06"/>
    <n v="90.93"/>
    <n v="672625.96"/>
    <n v="397000.38"/>
    <n v="275625.58"/>
    <x v="2"/>
    <x v="0"/>
  </r>
  <r>
    <x v="106"/>
    <x v="9"/>
    <s v="Luke Parr"/>
    <s v="Online"/>
    <s v="C"/>
    <x v="34"/>
    <n v="133276879"/>
    <d v="2010-10-17T00:00:00"/>
    <n v="8445"/>
    <n v="47.45"/>
    <n v="31.79"/>
    <n v="400715.25"/>
    <n v="268466.55"/>
    <n v="132248.70000000001"/>
    <x v="3"/>
    <x v="11"/>
  </r>
  <r>
    <x v="57"/>
    <x v="11"/>
    <s v="Rose Howard"/>
    <s v="Online"/>
    <s v="H"/>
    <x v="679"/>
    <n v="480177485"/>
    <d v="2015-02-07T00:00:00"/>
    <n v="4043"/>
    <n v="421.89"/>
    <n v="364.69"/>
    <n v="1705701.27"/>
    <n v="1474441.67"/>
    <n v="231259.6"/>
    <x v="0"/>
    <x v="7"/>
  </r>
  <r>
    <x v="144"/>
    <x v="7"/>
    <s v="Jake Nolan"/>
    <s v="Offline"/>
    <s v="H"/>
    <x v="807"/>
    <n v="243882596"/>
    <d v="2015-05-11T00:00:00"/>
    <n v="9135"/>
    <n v="668.27"/>
    <n v="502.54"/>
    <n v="6104646.4500000002"/>
    <n v="4590702.9000000004"/>
    <n v="1513943.55"/>
    <x v="4"/>
    <x v="2"/>
  </r>
  <r>
    <x v="138"/>
    <x v="0"/>
    <s v="Samantha Pullman"/>
    <s v="Online"/>
    <s v="L"/>
    <x v="808"/>
    <n v="574441039"/>
    <d v="2017-04-06T00:00:00"/>
    <n v="8724"/>
    <n v="437.2"/>
    <n v="263.33"/>
    <n v="3814132.8"/>
    <n v="2297290.92"/>
    <n v="1516841.88"/>
    <x v="7"/>
    <x v="4"/>
  </r>
  <r>
    <x v="127"/>
    <x v="7"/>
    <s v="Victor Dyer"/>
    <s v="Online"/>
    <s v="M"/>
    <x v="809"/>
    <n v="442214143"/>
    <d v="2012-05-03T00:00:00"/>
    <n v="9847"/>
    <n v="668.27"/>
    <n v="502.54"/>
    <n v="6580454.6900000004"/>
    <n v="4948511.38"/>
    <n v="1631943.31"/>
    <x v="5"/>
    <x v="4"/>
  </r>
  <r>
    <x v="57"/>
    <x v="5"/>
    <s v="Gordon Hudson"/>
    <s v="Offline"/>
    <s v="C"/>
    <x v="810"/>
    <n v="687875735"/>
    <d v="2011-12-02T00:00:00"/>
    <n v="6571"/>
    <n v="109.28"/>
    <n v="35.840000000000003"/>
    <n v="718078.88"/>
    <n v="235504.64000000001"/>
    <n v="482574.24"/>
    <x v="1"/>
    <x v="1"/>
  </r>
  <r>
    <x v="162"/>
    <x v="5"/>
    <s v="Molly Underwood"/>
    <s v="Offline"/>
    <s v="H"/>
    <x v="811"/>
    <n v="872412145"/>
    <d v="2013-09-25T00:00:00"/>
    <n v="4995"/>
    <n v="109.28"/>
    <n v="35.840000000000003"/>
    <n v="545853.6"/>
    <n v="179020.79999999999"/>
    <n v="366832.8"/>
    <x v="6"/>
    <x v="11"/>
  </r>
  <r>
    <x v="181"/>
    <x v="4"/>
    <s v="Donna Ince"/>
    <s v="Offline"/>
    <s v="C"/>
    <x v="812"/>
    <n v="627122199"/>
    <d v="2012-04-29T00:00:00"/>
    <n v="8250"/>
    <n v="9.33"/>
    <n v="6.92"/>
    <n v="76972.5"/>
    <n v="57090"/>
    <n v="19882.5"/>
    <x v="5"/>
    <x v="2"/>
  </r>
  <r>
    <x v="136"/>
    <x v="4"/>
    <s v="Blake Hardacre"/>
    <s v="Online"/>
    <s v="M"/>
    <x v="813"/>
    <n v="103617227"/>
    <d v="2011-03-12T00:00:00"/>
    <n v="1495"/>
    <n v="9.33"/>
    <n v="6.92"/>
    <n v="13948.35"/>
    <n v="10345.4"/>
    <n v="3602.95"/>
    <x v="1"/>
    <x v="8"/>
  </r>
  <r>
    <x v="102"/>
    <x v="1"/>
    <s v="Fiona Rutherford"/>
    <s v="Offline"/>
    <s v="M"/>
    <x v="790"/>
    <n v="423821055"/>
    <d v="2010-10-22T00:00:00"/>
    <n v="6923"/>
    <n v="154.06"/>
    <n v="90.93"/>
    <n v="1066557.3799999999"/>
    <n v="629508.39"/>
    <n v="437048.99"/>
    <x v="3"/>
    <x v="0"/>
  </r>
  <r>
    <x v="59"/>
    <x v="1"/>
    <s v="Lauren Peters"/>
    <s v="Online"/>
    <s v="L"/>
    <x v="186"/>
    <n v="529970014"/>
    <d v="2013-01-03T00:00:00"/>
    <n v="8759"/>
    <n v="154.06"/>
    <n v="90.93"/>
    <n v="1349411.54"/>
    <n v="796455.87"/>
    <n v="552955.67000000004"/>
    <x v="5"/>
    <x v="7"/>
  </r>
  <r>
    <x v="165"/>
    <x v="10"/>
    <s v="Kevin Springer"/>
    <s v="Offline"/>
    <s v="H"/>
    <x v="780"/>
    <n v="334612929"/>
    <d v="2016-10-03T00:00:00"/>
    <n v="8256"/>
    <n v="81.73"/>
    <n v="56.67"/>
    <n v="674762.88"/>
    <n v="467867.52"/>
    <n v="206895.35999999999"/>
    <x v="2"/>
    <x v="3"/>
  </r>
  <r>
    <x v="20"/>
    <x v="9"/>
    <s v="Joe Dowd"/>
    <s v="Offline"/>
    <s v="M"/>
    <x v="814"/>
    <n v="270611131"/>
    <d v="2014-05-24T00:00:00"/>
    <n v="8702"/>
    <n v="47.45"/>
    <n v="31.79"/>
    <n v="412909.9"/>
    <n v="276636.58"/>
    <n v="136273.32"/>
    <x v="0"/>
    <x v="2"/>
  </r>
  <r>
    <x v="83"/>
    <x v="8"/>
    <s v="Angela Henderson"/>
    <s v="Online"/>
    <s v="C"/>
    <x v="815"/>
    <n v="841138446"/>
    <d v="2010-12-08T00:00:00"/>
    <n v="413"/>
    <n v="651.21"/>
    <n v="524.96"/>
    <n v="268949.73"/>
    <n v="216808.48"/>
    <n v="52141.25"/>
    <x v="3"/>
    <x v="1"/>
  </r>
  <r>
    <x v="118"/>
    <x v="7"/>
    <s v="Colin Pullman"/>
    <s v="Online"/>
    <s v="M"/>
    <x v="816"/>
    <n v="369681203"/>
    <d v="2012-05-09T00:00:00"/>
    <n v="5738"/>
    <n v="668.27"/>
    <n v="502.54"/>
    <n v="3834533.26"/>
    <n v="2883574.52"/>
    <n v="950958.74"/>
    <x v="5"/>
    <x v="2"/>
  </r>
  <r>
    <x v="134"/>
    <x v="7"/>
    <s v="Cameron Powell"/>
    <s v="Offline"/>
    <s v="M"/>
    <x v="283"/>
    <n v="850038230"/>
    <d v="2014-04-21T00:00:00"/>
    <n v="4057"/>
    <n v="668.27"/>
    <n v="502.54"/>
    <n v="2711171.39"/>
    <n v="2038804.78"/>
    <n v="672366.61"/>
    <x v="0"/>
    <x v="2"/>
  </r>
  <r>
    <x v="110"/>
    <x v="9"/>
    <s v="Anne Jones"/>
    <s v="Online"/>
    <s v="M"/>
    <x v="63"/>
    <n v="296320855"/>
    <d v="2013-07-13T00:00:00"/>
    <n v="6781"/>
    <n v="47.45"/>
    <n v="31.79"/>
    <n v="321758.45"/>
    <n v="215567.99"/>
    <n v="106190.46"/>
    <x v="6"/>
    <x v="9"/>
  </r>
  <r>
    <x v="167"/>
    <x v="0"/>
    <s v="Katherine Hughes"/>
    <s v="Offline"/>
    <s v="L"/>
    <x v="817"/>
    <n v="392952907"/>
    <d v="2011-08-13T00:00:00"/>
    <n v="2352"/>
    <n v="437.2"/>
    <n v="263.33"/>
    <n v="1028294.4"/>
    <n v="619352.16"/>
    <n v="408942.24"/>
    <x v="1"/>
    <x v="10"/>
  </r>
  <r>
    <x v="179"/>
    <x v="6"/>
    <s v="Natalie Mathis"/>
    <s v="Online"/>
    <s v="M"/>
    <x v="818"/>
    <n v="644670712"/>
    <d v="2011-03-21T00:00:00"/>
    <n v="1245"/>
    <n v="152.58000000000001"/>
    <n v="97.44"/>
    <n v="189962.1"/>
    <n v="121312.8"/>
    <n v="68649.3"/>
    <x v="1"/>
    <x v="8"/>
  </r>
  <r>
    <x v="162"/>
    <x v="11"/>
    <s v="Rose Poole"/>
    <s v="Online"/>
    <s v="L"/>
    <x v="819"/>
    <n v="626523101"/>
    <d v="2012-02-16T00:00:00"/>
    <n v="963"/>
    <n v="421.89"/>
    <n v="364.69"/>
    <n v="406280.07"/>
    <n v="351196.47"/>
    <n v="55083.6"/>
    <x v="5"/>
    <x v="6"/>
  </r>
  <r>
    <x v="168"/>
    <x v="1"/>
    <s v="Sally Cornish"/>
    <s v="Offline"/>
    <s v="M"/>
    <x v="739"/>
    <n v="433871400"/>
    <d v="2015-07-01T00:00:00"/>
    <n v="1044"/>
    <n v="154.06"/>
    <n v="90.93"/>
    <n v="160838.64000000001"/>
    <n v="94930.92"/>
    <n v="65907.72"/>
    <x v="4"/>
    <x v="9"/>
  </r>
  <r>
    <x v="34"/>
    <x v="6"/>
    <s v="Frank Walker"/>
    <s v="Offline"/>
    <s v="M"/>
    <x v="316"/>
    <n v="232389438"/>
    <d v="2012-01-08T00:00:00"/>
    <n v="8054"/>
    <n v="152.58000000000001"/>
    <n v="97.44"/>
    <n v="1228879.32"/>
    <n v="784781.76"/>
    <n v="444097.56"/>
    <x v="5"/>
    <x v="6"/>
  </r>
  <r>
    <x v="162"/>
    <x v="3"/>
    <s v="Jan May"/>
    <s v="Offline"/>
    <s v="H"/>
    <x v="820"/>
    <n v="708063542"/>
    <d v="2016-03-19T00:00:00"/>
    <n v="592"/>
    <n v="205.7"/>
    <n v="117.11"/>
    <n v="121774.39999999999"/>
    <n v="69329.119999999995"/>
    <n v="52445.279999999999"/>
    <x v="2"/>
    <x v="8"/>
  </r>
  <r>
    <x v="11"/>
    <x v="1"/>
    <s v="Olivia Mitchell"/>
    <s v="Offline"/>
    <s v="H"/>
    <x v="821"/>
    <n v="817192542"/>
    <d v="2016-12-22T00:00:00"/>
    <n v="4288"/>
    <n v="154.06"/>
    <n v="90.93"/>
    <n v="660609.28000000003"/>
    <n v="389907.84"/>
    <n v="270701.44"/>
    <x v="2"/>
    <x v="7"/>
  </r>
  <r>
    <x v="141"/>
    <x v="11"/>
    <s v="Wanda Clark"/>
    <s v="Offline"/>
    <s v="H"/>
    <x v="822"/>
    <n v="936387765"/>
    <d v="2012-02-29T00:00:00"/>
    <n v="6803"/>
    <n v="421.89"/>
    <n v="364.69"/>
    <n v="2870117.67"/>
    <n v="2480986.0699999998"/>
    <n v="389131.6"/>
    <x v="5"/>
    <x v="6"/>
  </r>
  <r>
    <x v="100"/>
    <x v="5"/>
    <s v="Keith Welch"/>
    <s v="Offline"/>
    <s v="H"/>
    <x v="572"/>
    <n v="612573039"/>
    <d v="2011-08-09T00:00:00"/>
    <n v="2830"/>
    <n v="109.28"/>
    <n v="35.840000000000003"/>
    <n v="309262.40000000002"/>
    <n v="101427.2"/>
    <n v="207835.2"/>
    <x v="1"/>
    <x v="3"/>
  </r>
  <r>
    <x v="76"/>
    <x v="5"/>
    <s v="Paul Walsh"/>
    <s v="Online"/>
    <s v="M"/>
    <x v="214"/>
    <n v="812984693"/>
    <d v="2011-08-22T00:00:00"/>
    <n v="9092"/>
    <n v="109.28"/>
    <n v="35.840000000000003"/>
    <n v="993573.76"/>
    <n v="325857.28000000003"/>
    <n v="667716.48"/>
    <x v="1"/>
    <x v="3"/>
  </r>
  <r>
    <x v="47"/>
    <x v="11"/>
    <s v="Sam Reid"/>
    <s v="Offline"/>
    <s v="C"/>
    <x v="823"/>
    <n v="775171554"/>
    <d v="2013-01-05T00:00:00"/>
    <n v="9344"/>
    <n v="421.89"/>
    <n v="364.69"/>
    <n v="3942140.16"/>
    <n v="3407663.36"/>
    <n v="534476.80000000005"/>
    <x v="5"/>
    <x v="7"/>
  </r>
  <r>
    <x v="33"/>
    <x v="7"/>
    <s v="Pippa Payne"/>
    <s v="Online"/>
    <s v="H"/>
    <x v="824"/>
    <n v="256994950"/>
    <d v="2010-02-19T00:00:00"/>
    <n v="9372"/>
    <n v="668.27"/>
    <n v="502.54"/>
    <n v="6263026.4400000004"/>
    <n v="4709804.88"/>
    <n v="1553221.56"/>
    <x v="3"/>
    <x v="6"/>
  </r>
  <r>
    <x v="106"/>
    <x v="9"/>
    <s v="Piers Dickens"/>
    <s v="Offline"/>
    <s v="M"/>
    <x v="629"/>
    <n v="886628711"/>
    <d v="2017-03-31T00:00:00"/>
    <n v="1993"/>
    <n v="47.45"/>
    <n v="31.79"/>
    <n v="94567.85"/>
    <n v="63357.47"/>
    <n v="31210.38"/>
    <x v="7"/>
    <x v="8"/>
  </r>
  <r>
    <x v="38"/>
    <x v="9"/>
    <s v="Lucas Duncan"/>
    <s v="Online"/>
    <s v="C"/>
    <x v="825"/>
    <n v="312559163"/>
    <d v="2011-12-16T00:00:00"/>
    <n v="2057"/>
    <n v="47.45"/>
    <n v="31.79"/>
    <n v="97604.65"/>
    <n v="65392.03"/>
    <n v="32212.62"/>
    <x v="1"/>
    <x v="7"/>
  </r>
  <r>
    <x v="53"/>
    <x v="3"/>
    <s v="Ian Dowd"/>
    <s v="Online"/>
    <s v="L"/>
    <x v="826"/>
    <n v="753585135"/>
    <d v="2014-09-13T00:00:00"/>
    <n v="1443"/>
    <n v="205.7"/>
    <n v="117.11"/>
    <n v="296825.09999999998"/>
    <n v="168989.73"/>
    <n v="127835.37"/>
    <x v="0"/>
    <x v="3"/>
  </r>
  <r>
    <x v="8"/>
    <x v="9"/>
    <s v="Jonathan Murray"/>
    <s v="Offline"/>
    <s v="H"/>
    <x v="827"/>
    <n v="448817956"/>
    <d v="2016-04-22T00:00:00"/>
    <n v="4062"/>
    <n v="47.45"/>
    <n v="31.79"/>
    <n v="192741.9"/>
    <n v="129130.98"/>
    <n v="63610.92"/>
    <x v="2"/>
    <x v="2"/>
  </r>
  <r>
    <x v="8"/>
    <x v="5"/>
    <s v="Ian Parsons"/>
    <s v="Offline"/>
    <s v="M"/>
    <x v="253"/>
    <n v="407681453"/>
    <d v="2012-12-24T00:00:00"/>
    <n v="856"/>
    <n v="109.28"/>
    <n v="35.840000000000003"/>
    <n v="93543.679999999993"/>
    <n v="30679.040000000001"/>
    <n v="62864.639999999999"/>
    <x v="5"/>
    <x v="1"/>
  </r>
  <r>
    <x v="132"/>
    <x v="6"/>
    <s v="Victor Robertson"/>
    <s v="Online"/>
    <s v="H"/>
    <x v="828"/>
    <n v="359911954"/>
    <d v="2016-06-23T00:00:00"/>
    <n v="4800"/>
    <n v="152.58000000000001"/>
    <n v="97.44"/>
    <n v="732384"/>
    <n v="467712"/>
    <n v="264672"/>
    <x v="2"/>
    <x v="5"/>
  </r>
  <r>
    <x v="146"/>
    <x v="8"/>
    <s v="Andrea Hart"/>
    <s v="Offline"/>
    <s v="M"/>
    <x v="829"/>
    <n v="105558288"/>
    <d v="2013-08-19T00:00:00"/>
    <n v="5898"/>
    <n v="651.21"/>
    <n v="524.96"/>
    <n v="3840836.58"/>
    <n v="3096214.08"/>
    <n v="744622.5"/>
    <x v="6"/>
    <x v="3"/>
  </r>
  <r>
    <x v="118"/>
    <x v="10"/>
    <s v="Lucas Hodges"/>
    <s v="Offline"/>
    <s v="H"/>
    <x v="830"/>
    <n v="864981782"/>
    <d v="2015-02-11T00:00:00"/>
    <n v="6186"/>
    <n v="81.73"/>
    <n v="56.67"/>
    <n v="505581.78"/>
    <n v="350560.62"/>
    <n v="155021.16"/>
    <x v="0"/>
    <x v="7"/>
  </r>
  <r>
    <x v="71"/>
    <x v="8"/>
    <s v="Kimberly Lyman"/>
    <s v="Online"/>
    <s v="C"/>
    <x v="603"/>
    <n v="328856265"/>
    <d v="2013-02-12T00:00:00"/>
    <n v="4732"/>
    <n v="651.21"/>
    <n v="524.96"/>
    <n v="3081525.72"/>
    <n v="2484110.7200000002"/>
    <n v="597415"/>
    <x v="6"/>
    <x v="8"/>
  </r>
  <r>
    <x v="20"/>
    <x v="5"/>
    <s v="Natalie Pullman"/>
    <s v="Offline"/>
    <s v="H"/>
    <x v="831"/>
    <n v="308168065"/>
    <d v="2016-10-18T00:00:00"/>
    <n v="2633"/>
    <n v="109.28"/>
    <n v="35.840000000000003"/>
    <n v="287734.24"/>
    <n v="94366.720000000001"/>
    <n v="193367.52"/>
    <x v="2"/>
    <x v="11"/>
  </r>
  <r>
    <x v="133"/>
    <x v="7"/>
    <s v="Leah Turner"/>
    <s v="Offline"/>
    <s v="L"/>
    <x v="832"/>
    <n v="884216010"/>
    <d v="2016-11-02T00:00:00"/>
    <n v="8021"/>
    <n v="668.27"/>
    <n v="502.54"/>
    <n v="5360193.67"/>
    <n v="4030873.34"/>
    <n v="1329320.33"/>
    <x v="2"/>
    <x v="1"/>
  </r>
  <r>
    <x v="161"/>
    <x v="6"/>
    <s v="Oliver Nash"/>
    <s v="Offline"/>
    <s v="M"/>
    <x v="833"/>
    <n v="858611428"/>
    <d v="2013-01-09T00:00:00"/>
    <n v="1057"/>
    <n v="152.58000000000001"/>
    <n v="97.44"/>
    <n v="161277.06"/>
    <n v="102994.08"/>
    <n v="58282.98"/>
    <x v="5"/>
    <x v="7"/>
  </r>
  <r>
    <x v="8"/>
    <x v="3"/>
    <s v="Dan Kerr"/>
    <s v="Online"/>
    <s v="L"/>
    <x v="834"/>
    <n v="903278148"/>
    <d v="2017-04-03T00:00:00"/>
    <n v="8932"/>
    <n v="205.7"/>
    <n v="117.11"/>
    <n v="1837312.4"/>
    <n v="1046026.52"/>
    <n v="791285.88"/>
    <x v="7"/>
    <x v="4"/>
  </r>
  <r>
    <x v="51"/>
    <x v="9"/>
    <s v="Carol Hodges"/>
    <s v="Online"/>
    <s v="L"/>
    <x v="65"/>
    <n v="410452497"/>
    <d v="2012-03-26T00:00:00"/>
    <n v="870"/>
    <n v="47.45"/>
    <n v="31.79"/>
    <n v="41281.5"/>
    <n v="27657.3"/>
    <n v="13624.2"/>
    <x v="5"/>
    <x v="4"/>
  </r>
  <r>
    <x v="62"/>
    <x v="3"/>
    <s v="Olivia Gill"/>
    <s v="Offline"/>
    <s v="H"/>
    <x v="835"/>
    <n v="642683303"/>
    <d v="2016-01-20T00:00:00"/>
    <n v="3126"/>
    <n v="205.7"/>
    <n v="117.11"/>
    <n v="643018.19999999995"/>
    <n v="366085.86"/>
    <n v="276932.34000000003"/>
    <x v="4"/>
    <x v="7"/>
  </r>
  <r>
    <x v="132"/>
    <x v="9"/>
    <s v="Sue Glover"/>
    <s v="Offline"/>
    <s v="L"/>
    <x v="836"/>
    <n v="682831895"/>
    <d v="2017-03-16T00:00:00"/>
    <n v="3987"/>
    <n v="47.45"/>
    <n v="31.79"/>
    <n v="189183.15"/>
    <n v="126746.73"/>
    <n v="62436.42"/>
    <x v="7"/>
    <x v="8"/>
  </r>
  <r>
    <x v="156"/>
    <x v="2"/>
    <s v="Victoria MacLeod"/>
    <s v="Online"/>
    <s v="L"/>
    <x v="664"/>
    <n v="584072101"/>
    <d v="2016-11-05T00:00:00"/>
    <n v="8769"/>
    <n v="255.28"/>
    <n v="159.41999999999999"/>
    <n v="2238550.3199999998"/>
    <n v="1397953.98"/>
    <n v="840596.34"/>
    <x v="2"/>
    <x v="1"/>
  </r>
  <r>
    <x v="45"/>
    <x v="11"/>
    <s v="Theresa Hart"/>
    <s v="Offline"/>
    <s v="C"/>
    <x v="837"/>
    <n v="919890248"/>
    <d v="2017-05-18T00:00:00"/>
    <n v="4821"/>
    <n v="421.89"/>
    <n v="364.69"/>
    <n v="2033931.69"/>
    <n v="1758170.49"/>
    <n v="275761.2"/>
    <x v="7"/>
    <x v="2"/>
  </r>
  <r>
    <x v="169"/>
    <x v="6"/>
    <s v="Owen Hill"/>
    <s v="Offline"/>
    <s v="C"/>
    <x v="838"/>
    <n v="534085166"/>
    <d v="2010-04-25T00:00:00"/>
    <n v="6524"/>
    <n v="152.58000000000001"/>
    <n v="97.44"/>
    <n v="995431.92"/>
    <n v="635698.56000000006"/>
    <n v="359733.36"/>
    <x v="3"/>
    <x v="2"/>
  </r>
  <r>
    <x v="111"/>
    <x v="2"/>
    <s v="Joan Rutherford"/>
    <s v="Offline"/>
    <s v="H"/>
    <x v="839"/>
    <n v="590768182"/>
    <d v="2011-09-07T00:00:00"/>
    <n v="288"/>
    <n v="255.28"/>
    <n v="159.41999999999999"/>
    <n v="73520.639999999999"/>
    <n v="45912.959999999999"/>
    <n v="27607.68"/>
    <x v="1"/>
    <x v="3"/>
  </r>
  <r>
    <x v="79"/>
    <x v="1"/>
    <s v="Andrea Wright"/>
    <s v="Online"/>
    <s v="C"/>
    <x v="68"/>
    <n v="524363124"/>
    <d v="2011-06-28T00:00:00"/>
    <n v="9556"/>
    <n v="154.06"/>
    <n v="90.93"/>
    <n v="1472197.36"/>
    <n v="868927.08"/>
    <n v="603270.28"/>
    <x v="1"/>
    <x v="5"/>
  </r>
  <r>
    <x v="126"/>
    <x v="7"/>
    <s v="Bernadette Hill"/>
    <s v="Offline"/>
    <s v="L"/>
    <x v="840"/>
    <n v="289606320"/>
    <d v="2016-02-14T00:00:00"/>
    <n v="9801"/>
    <n v="668.27"/>
    <n v="502.54"/>
    <n v="6549714.2699999996"/>
    <n v="4925394.54"/>
    <n v="1624319.73"/>
    <x v="2"/>
    <x v="6"/>
  </r>
  <r>
    <x v="46"/>
    <x v="3"/>
    <s v="Keith Graham"/>
    <s v="Offline"/>
    <s v="C"/>
    <x v="208"/>
    <n v="811546599"/>
    <d v="2014-05-08T00:00:00"/>
    <n v="3528"/>
    <n v="205.7"/>
    <n v="117.11"/>
    <n v="725709.6"/>
    <n v="413164.08"/>
    <n v="312545.52"/>
    <x v="0"/>
    <x v="2"/>
  </r>
</pivotCacheRecords>
</file>

<file path=xl/pivotCache/pivotCacheRecords2.xml><?xml version="1.0" encoding="utf-8"?>
<pivotCacheRecords xmlns="http://schemas.openxmlformats.org/spreadsheetml/2006/main" xmlns:r="http://schemas.openxmlformats.org/officeDocument/2006/relationships" count="1000">
  <r>
    <x v="0"/>
    <x v="0"/>
    <x v="0"/>
    <x v="0"/>
    <x v="0"/>
    <x v="0"/>
    <x v="0"/>
    <n v="686800706"/>
    <d v="2014-10-31T00:00:00"/>
    <n v="8446"/>
    <n v="437.2"/>
    <n v="263.33"/>
    <n v="3692591.2"/>
    <n v="2224085.1800000002"/>
    <x v="0"/>
    <x v="0"/>
    <x v="0"/>
  </r>
  <r>
    <x v="1"/>
    <x v="1"/>
    <x v="1"/>
    <x v="1"/>
    <x v="1"/>
    <x v="0"/>
    <x v="1"/>
    <n v="185941302"/>
    <d v="2011-12-08T00:00:00"/>
    <n v="3018"/>
    <n v="154.06"/>
    <n v="90.93"/>
    <n v="464953.08"/>
    <n v="274426.74"/>
    <x v="1"/>
    <x v="1"/>
    <x v="1"/>
  </r>
  <r>
    <x v="0"/>
    <x v="0"/>
    <x v="2"/>
    <x v="2"/>
    <x v="0"/>
    <x v="1"/>
    <x v="2"/>
    <n v="246222341"/>
    <d v="2016-12-09T00:00:00"/>
    <n v="1517"/>
    <n v="255.28"/>
    <n v="159.41999999999999"/>
    <n v="387259.76"/>
    <n v="241840.14"/>
    <x v="2"/>
    <x v="2"/>
    <x v="0"/>
  </r>
  <r>
    <x v="2"/>
    <x v="2"/>
    <x v="3"/>
    <x v="3"/>
    <x v="0"/>
    <x v="1"/>
    <x v="3"/>
    <n v="161442649"/>
    <d v="2010-05-12T00:00:00"/>
    <n v="3322"/>
    <n v="205.7"/>
    <n v="117.11"/>
    <n v="683335.4"/>
    <n v="389039.42"/>
    <x v="3"/>
    <x v="3"/>
    <x v="2"/>
  </r>
  <r>
    <x v="3"/>
    <x v="3"/>
    <x v="4"/>
    <x v="4"/>
    <x v="0"/>
    <x v="2"/>
    <x v="4"/>
    <n v="645713555"/>
    <d v="2011-08-31T00:00:00"/>
    <n v="9845"/>
    <n v="9.33"/>
    <n v="6.92"/>
    <n v="91853.85"/>
    <n v="68127.399999999994"/>
    <x v="4"/>
    <x v="1"/>
    <x v="3"/>
  </r>
  <r>
    <x v="4"/>
    <x v="4"/>
    <x v="3"/>
    <x v="5"/>
    <x v="1"/>
    <x v="2"/>
    <x v="5"/>
    <n v="683458888"/>
    <d v="2014-12-28T00:00:00"/>
    <n v="9528"/>
    <n v="205.7"/>
    <n v="117.11"/>
    <n v="1959909.6"/>
    <n v="1115824.08"/>
    <x v="5"/>
    <x v="0"/>
    <x v="1"/>
  </r>
  <r>
    <x v="3"/>
    <x v="5"/>
    <x v="3"/>
    <x v="6"/>
    <x v="1"/>
    <x v="2"/>
    <x v="6"/>
    <n v="679414975"/>
    <d v="2015-04-17T00:00:00"/>
    <n v="2844"/>
    <n v="205.7"/>
    <n v="117.11"/>
    <n v="585010.80000000005"/>
    <n v="333060.84000000003"/>
    <x v="6"/>
    <x v="4"/>
    <x v="4"/>
  </r>
  <r>
    <x v="4"/>
    <x v="6"/>
    <x v="5"/>
    <x v="7"/>
    <x v="0"/>
    <x v="0"/>
    <x v="7"/>
    <n v="208630645"/>
    <d v="2012-06-28T00:00:00"/>
    <n v="7299"/>
    <n v="109.28"/>
    <n v="35.840000000000003"/>
    <n v="797634.72"/>
    <n v="261596.16"/>
    <x v="7"/>
    <x v="5"/>
    <x v="5"/>
  </r>
  <r>
    <x v="5"/>
    <x v="7"/>
    <x v="1"/>
    <x v="8"/>
    <x v="1"/>
    <x v="2"/>
    <x v="8"/>
    <n v="266467225"/>
    <d v="2015-03-07T00:00:00"/>
    <n v="2428"/>
    <n v="154.06"/>
    <n v="90.93"/>
    <n v="374057.68"/>
    <n v="220778.04"/>
    <x v="8"/>
    <x v="4"/>
    <x v="6"/>
  </r>
  <r>
    <x v="6"/>
    <x v="8"/>
    <x v="1"/>
    <x v="9"/>
    <x v="0"/>
    <x v="2"/>
    <x v="9"/>
    <n v="118598544"/>
    <d v="2014-01-19T00:00:00"/>
    <n v="4800"/>
    <n v="154.06"/>
    <n v="90.93"/>
    <n v="739488"/>
    <n v="436464"/>
    <x v="9"/>
    <x v="6"/>
    <x v="7"/>
  </r>
  <r>
    <x v="3"/>
    <x v="9"/>
    <x v="5"/>
    <x v="10"/>
    <x v="1"/>
    <x v="0"/>
    <x v="10"/>
    <n v="451010930"/>
    <d v="2016-01-19T00:00:00"/>
    <n v="3012"/>
    <n v="109.28"/>
    <n v="35.840000000000003"/>
    <n v="329151.35999999999"/>
    <n v="107950.08"/>
    <x v="10"/>
    <x v="4"/>
    <x v="7"/>
  </r>
  <r>
    <x v="4"/>
    <x v="6"/>
    <x v="6"/>
    <x v="11"/>
    <x v="0"/>
    <x v="0"/>
    <x v="11"/>
    <n v="220003211"/>
    <d v="2010-03-18T00:00:00"/>
    <n v="2694"/>
    <n v="152.58000000000001"/>
    <n v="97.44"/>
    <n v="411050.52"/>
    <n v="262503.36"/>
    <x v="11"/>
    <x v="3"/>
    <x v="8"/>
  </r>
  <r>
    <x v="4"/>
    <x v="10"/>
    <x v="7"/>
    <x v="12"/>
    <x v="1"/>
    <x v="1"/>
    <x v="12"/>
    <n v="702186715"/>
    <d v="2016-12-22T00:00:00"/>
    <n v="1508"/>
    <n v="668.27"/>
    <n v="502.54"/>
    <n v="1007751.16"/>
    <n v="757830.32"/>
    <x v="12"/>
    <x v="2"/>
    <x v="1"/>
  </r>
  <r>
    <x v="3"/>
    <x v="11"/>
    <x v="0"/>
    <x v="13"/>
    <x v="1"/>
    <x v="1"/>
    <x v="13"/>
    <n v="544485270"/>
    <d v="2016-01-05T00:00:00"/>
    <n v="4146"/>
    <n v="437.2"/>
    <n v="263.33"/>
    <n v="1812631.2"/>
    <n v="1091766.18"/>
    <x v="13"/>
    <x v="4"/>
    <x v="7"/>
  </r>
  <r>
    <x v="2"/>
    <x v="12"/>
    <x v="4"/>
    <x v="14"/>
    <x v="0"/>
    <x v="3"/>
    <x v="14"/>
    <n v="714135205"/>
    <d v="2011-02-06T00:00:00"/>
    <n v="7332"/>
    <n v="9.33"/>
    <n v="6.92"/>
    <n v="68407.56"/>
    <n v="50737.440000000002"/>
    <x v="14"/>
    <x v="1"/>
    <x v="6"/>
  </r>
  <r>
    <x v="4"/>
    <x v="6"/>
    <x v="5"/>
    <x v="15"/>
    <x v="0"/>
    <x v="2"/>
    <x v="15"/>
    <n v="448685348"/>
    <d v="2010-07-22T00:00:00"/>
    <n v="4820"/>
    <n v="109.28"/>
    <n v="35.840000000000003"/>
    <n v="526729.6"/>
    <n v="172748.79999999999"/>
    <x v="15"/>
    <x v="3"/>
    <x v="9"/>
  </r>
  <r>
    <x v="4"/>
    <x v="13"/>
    <x v="8"/>
    <x v="16"/>
    <x v="1"/>
    <x v="2"/>
    <x v="16"/>
    <n v="405997025"/>
    <d v="2016-05-12T00:00:00"/>
    <n v="2397"/>
    <n v="651.21"/>
    <n v="524.96"/>
    <n v="1560950.37"/>
    <n v="1258329.1200000001"/>
    <x v="16"/>
    <x v="2"/>
    <x v="2"/>
  </r>
  <r>
    <x v="1"/>
    <x v="14"/>
    <x v="9"/>
    <x v="17"/>
    <x v="1"/>
    <x v="0"/>
    <x v="17"/>
    <n v="414244067"/>
    <d v="2012-08-07T00:00:00"/>
    <n v="2880"/>
    <n v="47.45"/>
    <n v="31.79"/>
    <n v="136656"/>
    <n v="91555.199999999997"/>
    <x v="17"/>
    <x v="5"/>
    <x v="10"/>
  </r>
  <r>
    <x v="3"/>
    <x v="15"/>
    <x v="5"/>
    <x v="18"/>
    <x v="1"/>
    <x v="1"/>
    <x v="18"/>
    <n v="821912801"/>
    <d v="2014-10-03T00:00:00"/>
    <n v="1117"/>
    <n v="109.28"/>
    <n v="35.840000000000003"/>
    <n v="122065.76"/>
    <n v="40033.279999999999"/>
    <x v="18"/>
    <x v="0"/>
    <x v="11"/>
  </r>
  <r>
    <x v="3"/>
    <x v="16"/>
    <x v="7"/>
    <x v="19"/>
    <x v="0"/>
    <x v="3"/>
    <x v="19"/>
    <n v="247802054"/>
    <d v="2012-09-08T00:00:00"/>
    <n v="8989"/>
    <n v="668.27"/>
    <n v="502.54"/>
    <n v="6007079.0300000003"/>
    <n v="4517332.0599999996"/>
    <x v="19"/>
    <x v="5"/>
    <x v="3"/>
  </r>
  <r>
    <x v="6"/>
    <x v="17"/>
    <x v="6"/>
    <x v="20"/>
    <x v="1"/>
    <x v="1"/>
    <x v="20"/>
    <n v="531023156"/>
    <d v="2012-10-15T00:00:00"/>
    <n v="407"/>
    <n v="152.58000000000001"/>
    <n v="97.44"/>
    <n v="62100.06"/>
    <n v="39658.080000000002"/>
    <x v="20"/>
    <x v="5"/>
    <x v="11"/>
  </r>
  <r>
    <x v="4"/>
    <x v="18"/>
    <x v="5"/>
    <x v="21"/>
    <x v="1"/>
    <x v="3"/>
    <x v="21"/>
    <n v="880999934"/>
    <d v="2010-09-16T00:00:00"/>
    <n v="6313"/>
    <n v="109.28"/>
    <n v="35.840000000000003"/>
    <n v="689884.64"/>
    <n v="226257.92000000001"/>
    <x v="21"/>
    <x v="3"/>
    <x v="3"/>
  </r>
  <r>
    <x v="0"/>
    <x v="19"/>
    <x v="10"/>
    <x v="22"/>
    <x v="1"/>
    <x v="2"/>
    <x v="22"/>
    <n v="127468717"/>
    <d v="2011-03-09T00:00:00"/>
    <n v="9681"/>
    <n v="81.73"/>
    <n v="56.67"/>
    <n v="791228.13"/>
    <n v="548622.27"/>
    <x v="22"/>
    <x v="1"/>
    <x v="8"/>
  </r>
  <r>
    <x v="2"/>
    <x v="20"/>
    <x v="5"/>
    <x v="23"/>
    <x v="1"/>
    <x v="3"/>
    <x v="23"/>
    <n v="770478332"/>
    <d v="2016-01-24T00:00:00"/>
    <n v="515"/>
    <n v="109.28"/>
    <n v="35.840000000000003"/>
    <n v="56279.199999999997"/>
    <n v="18457.599999999999"/>
    <x v="23"/>
    <x v="4"/>
    <x v="7"/>
  </r>
  <r>
    <x v="5"/>
    <x v="21"/>
    <x v="3"/>
    <x v="24"/>
    <x v="1"/>
    <x v="2"/>
    <x v="24"/>
    <n v="430390107"/>
    <d v="2012-11-13T00:00:00"/>
    <n v="852"/>
    <n v="205.7"/>
    <n v="117.11"/>
    <n v="175256.4"/>
    <n v="99777.72"/>
    <x v="24"/>
    <x v="5"/>
    <x v="0"/>
  </r>
  <r>
    <x v="5"/>
    <x v="21"/>
    <x v="9"/>
    <x v="25"/>
    <x v="1"/>
    <x v="0"/>
    <x v="25"/>
    <n v="397877871"/>
    <d v="2017-03-20T00:00:00"/>
    <n v="9759"/>
    <n v="47.45"/>
    <n v="31.79"/>
    <n v="463064.55"/>
    <n v="310238.61"/>
    <x v="25"/>
    <x v="7"/>
    <x v="6"/>
  </r>
  <r>
    <x v="3"/>
    <x v="16"/>
    <x v="9"/>
    <x v="26"/>
    <x v="0"/>
    <x v="0"/>
    <x v="26"/>
    <n v="683927953"/>
    <d v="2014-11-04T00:00:00"/>
    <n v="8334"/>
    <n v="47.45"/>
    <n v="31.79"/>
    <n v="395448.3"/>
    <n v="264937.86"/>
    <x v="26"/>
    <x v="0"/>
    <x v="0"/>
  </r>
  <r>
    <x v="1"/>
    <x v="14"/>
    <x v="4"/>
    <x v="27"/>
    <x v="0"/>
    <x v="0"/>
    <x v="27"/>
    <n v="469839179"/>
    <d v="2012-02-22T00:00:00"/>
    <n v="4709"/>
    <n v="9.33"/>
    <n v="6.92"/>
    <n v="43934.97"/>
    <n v="32586.28"/>
    <x v="27"/>
    <x v="5"/>
    <x v="6"/>
  </r>
  <r>
    <x v="3"/>
    <x v="3"/>
    <x v="11"/>
    <x v="28"/>
    <x v="0"/>
    <x v="2"/>
    <x v="28"/>
    <n v="357222878"/>
    <d v="2016-03-09T00:00:00"/>
    <n v="9043"/>
    <n v="421.89"/>
    <n v="364.69"/>
    <n v="3815151.27"/>
    <n v="3297891.67"/>
    <x v="28"/>
    <x v="2"/>
    <x v="6"/>
  </r>
  <r>
    <x v="3"/>
    <x v="22"/>
    <x v="10"/>
    <x v="29"/>
    <x v="1"/>
    <x v="1"/>
    <x v="29"/>
    <n v="118002879"/>
    <d v="2016-01-07T00:00:00"/>
    <n v="8529"/>
    <n v="81.73"/>
    <n v="56.67"/>
    <n v="697075.17"/>
    <n v="483338.43"/>
    <x v="29"/>
    <x v="2"/>
    <x v="6"/>
  </r>
  <r>
    <x v="0"/>
    <x v="23"/>
    <x v="9"/>
    <x v="30"/>
    <x v="0"/>
    <x v="1"/>
    <x v="30"/>
    <n v="944415509"/>
    <d v="2017-06-23T00:00:00"/>
    <n v="2391"/>
    <n v="47.45"/>
    <n v="31.79"/>
    <n v="113452.95"/>
    <n v="76009.89"/>
    <x v="30"/>
    <x v="7"/>
    <x v="9"/>
  </r>
  <r>
    <x v="5"/>
    <x v="24"/>
    <x v="8"/>
    <x v="31"/>
    <x v="1"/>
    <x v="2"/>
    <x v="31"/>
    <n v="499009597"/>
    <d v="2015-07-09T00:00:00"/>
    <n v="6884"/>
    <n v="651.21"/>
    <n v="524.96"/>
    <n v="4482929.6399999997"/>
    <n v="3613824.64"/>
    <x v="31"/>
    <x v="4"/>
    <x v="9"/>
  </r>
  <r>
    <x v="3"/>
    <x v="25"/>
    <x v="4"/>
    <x v="32"/>
    <x v="1"/>
    <x v="3"/>
    <x v="32"/>
    <n v="564646470"/>
    <d v="2014-03-16T00:00:00"/>
    <n v="293"/>
    <n v="9.33"/>
    <n v="6.92"/>
    <n v="2733.69"/>
    <n v="2027.56"/>
    <x v="32"/>
    <x v="0"/>
    <x v="6"/>
  </r>
  <r>
    <x v="4"/>
    <x v="10"/>
    <x v="2"/>
    <x v="33"/>
    <x v="0"/>
    <x v="0"/>
    <x v="33"/>
    <n v="294499957"/>
    <d v="2014-04-08T00:00:00"/>
    <n v="7937"/>
    <n v="255.28"/>
    <n v="159.41999999999999"/>
    <n v="2026157.36"/>
    <n v="1265316.54"/>
    <x v="33"/>
    <x v="0"/>
    <x v="2"/>
  </r>
  <r>
    <x v="5"/>
    <x v="7"/>
    <x v="9"/>
    <x v="34"/>
    <x v="0"/>
    <x v="3"/>
    <x v="34"/>
    <n v="262056386"/>
    <d v="2010-10-24T00:00:00"/>
    <n v="7163"/>
    <n v="47.45"/>
    <n v="31.79"/>
    <n v="339884.35"/>
    <n v="227711.77"/>
    <x v="34"/>
    <x v="3"/>
    <x v="11"/>
  </r>
  <r>
    <x v="3"/>
    <x v="26"/>
    <x v="8"/>
    <x v="35"/>
    <x v="1"/>
    <x v="0"/>
    <x v="35"/>
    <n v="211114585"/>
    <d v="2010-05-14T00:00:00"/>
    <n v="2352"/>
    <n v="651.21"/>
    <n v="524.96"/>
    <n v="1531645.92"/>
    <n v="1234705.9199999999"/>
    <x v="35"/>
    <x v="3"/>
    <x v="5"/>
  </r>
  <r>
    <x v="3"/>
    <x v="27"/>
    <x v="8"/>
    <x v="36"/>
    <x v="0"/>
    <x v="2"/>
    <x v="36"/>
    <n v="405785882"/>
    <d v="2013-10-22T00:00:00"/>
    <n v="9915"/>
    <n v="651.21"/>
    <n v="524.96"/>
    <n v="6456747.1500000004"/>
    <n v="5204978.4000000004"/>
    <x v="36"/>
    <x v="6"/>
    <x v="0"/>
  </r>
  <r>
    <x v="5"/>
    <x v="28"/>
    <x v="1"/>
    <x v="37"/>
    <x v="0"/>
    <x v="0"/>
    <x v="37"/>
    <n v="280494105"/>
    <d v="2011-04-14T00:00:00"/>
    <n v="3294"/>
    <n v="154.06"/>
    <n v="90.93"/>
    <n v="507473.64"/>
    <n v="299523.42"/>
    <x v="37"/>
    <x v="1"/>
    <x v="4"/>
  </r>
  <r>
    <x v="4"/>
    <x v="29"/>
    <x v="2"/>
    <x v="38"/>
    <x v="1"/>
    <x v="3"/>
    <x v="38"/>
    <n v="689975583"/>
    <d v="2016-08-12T00:00:00"/>
    <n v="7963"/>
    <n v="255.28"/>
    <n v="159.41999999999999"/>
    <n v="2032794.64"/>
    <n v="1269461.46"/>
    <x v="38"/>
    <x v="2"/>
    <x v="3"/>
  </r>
  <r>
    <x v="4"/>
    <x v="30"/>
    <x v="8"/>
    <x v="39"/>
    <x v="1"/>
    <x v="3"/>
    <x v="39"/>
    <n v="759279143"/>
    <d v="2011-02-18T00:00:00"/>
    <n v="6426"/>
    <n v="651.21"/>
    <n v="524.96"/>
    <n v="4184675.46"/>
    <n v="3373392.96"/>
    <x v="39"/>
    <x v="1"/>
    <x v="6"/>
  </r>
  <r>
    <x v="3"/>
    <x v="31"/>
    <x v="8"/>
    <x v="40"/>
    <x v="0"/>
    <x v="1"/>
    <x v="40"/>
    <n v="133766114"/>
    <d v="2014-06-12T00:00:00"/>
    <n v="3221"/>
    <n v="651.21"/>
    <n v="524.96"/>
    <n v="2097547.41"/>
    <n v="1690896.16"/>
    <x v="40"/>
    <x v="0"/>
    <x v="5"/>
  </r>
  <r>
    <x v="2"/>
    <x v="20"/>
    <x v="9"/>
    <x v="41"/>
    <x v="1"/>
    <x v="0"/>
    <x v="41"/>
    <n v="329110324"/>
    <d v="2013-09-02T00:00:00"/>
    <n v="9913"/>
    <n v="47.45"/>
    <n v="31.79"/>
    <n v="470371.85"/>
    <n v="315134.27"/>
    <x v="41"/>
    <x v="6"/>
    <x v="3"/>
  </r>
  <r>
    <x v="0"/>
    <x v="32"/>
    <x v="11"/>
    <x v="42"/>
    <x v="1"/>
    <x v="3"/>
    <x v="42"/>
    <n v="681298100"/>
    <d v="2011-11-20T00:00:00"/>
    <n v="103"/>
    <n v="421.89"/>
    <n v="364.69"/>
    <n v="43454.67"/>
    <n v="37563.07"/>
    <x v="42"/>
    <x v="1"/>
    <x v="0"/>
  </r>
  <r>
    <x v="3"/>
    <x v="33"/>
    <x v="6"/>
    <x v="43"/>
    <x v="0"/>
    <x v="3"/>
    <x v="43"/>
    <n v="596628272"/>
    <d v="2016-12-30T00:00:00"/>
    <n v="4419"/>
    <n v="152.58000000000001"/>
    <n v="97.44"/>
    <n v="674251.02"/>
    <n v="430587.36"/>
    <x v="43"/>
    <x v="2"/>
    <x v="1"/>
  </r>
  <r>
    <x v="3"/>
    <x v="26"/>
    <x v="8"/>
    <x v="44"/>
    <x v="0"/>
    <x v="3"/>
    <x v="44"/>
    <n v="901712167"/>
    <d v="2015-04-17T00:00:00"/>
    <n v="5523"/>
    <n v="651.21"/>
    <n v="524.96"/>
    <n v="3596632.83"/>
    <n v="2899354.08"/>
    <x v="44"/>
    <x v="4"/>
    <x v="2"/>
  </r>
  <r>
    <x v="2"/>
    <x v="34"/>
    <x v="9"/>
    <x v="45"/>
    <x v="1"/>
    <x v="0"/>
    <x v="45"/>
    <n v="693473613"/>
    <d v="2013-04-21T00:00:00"/>
    <n v="3107"/>
    <n v="47.45"/>
    <n v="31.79"/>
    <n v="147427.15"/>
    <n v="98771.53"/>
    <x v="45"/>
    <x v="6"/>
    <x v="4"/>
  </r>
  <r>
    <x v="4"/>
    <x v="4"/>
    <x v="11"/>
    <x v="46"/>
    <x v="1"/>
    <x v="1"/>
    <x v="46"/>
    <n v="489148938"/>
    <d v="2010-09-01T00:00:00"/>
    <n v="8896"/>
    <n v="421.89"/>
    <n v="364.69"/>
    <n v="3753133.44"/>
    <n v="3244282.24"/>
    <x v="46"/>
    <x v="3"/>
    <x v="3"/>
  </r>
  <r>
    <x v="4"/>
    <x v="10"/>
    <x v="7"/>
    <x v="47"/>
    <x v="1"/>
    <x v="3"/>
    <x v="47"/>
    <n v="876286971"/>
    <d v="2012-02-15T00:00:00"/>
    <n v="1643"/>
    <n v="668.27"/>
    <n v="502.54"/>
    <n v="1097967.6100000001"/>
    <n v="825673.22"/>
    <x v="47"/>
    <x v="5"/>
    <x v="6"/>
  </r>
  <r>
    <x v="0"/>
    <x v="35"/>
    <x v="10"/>
    <x v="48"/>
    <x v="0"/>
    <x v="2"/>
    <x v="48"/>
    <n v="262749040"/>
    <d v="2015-08-30T00:00:00"/>
    <n v="2135"/>
    <n v="81.73"/>
    <n v="56.67"/>
    <n v="174493.55"/>
    <n v="120990.45"/>
    <x v="48"/>
    <x v="4"/>
    <x v="3"/>
  </r>
  <r>
    <x v="2"/>
    <x v="36"/>
    <x v="11"/>
    <x v="49"/>
    <x v="1"/>
    <x v="2"/>
    <x v="49"/>
    <n v="726708972"/>
    <d v="2017-01-26T00:00:00"/>
    <n v="8189"/>
    <n v="421.89"/>
    <n v="364.69"/>
    <n v="3454857.21"/>
    <n v="2986446.41"/>
    <x v="49"/>
    <x v="2"/>
    <x v="7"/>
  </r>
  <r>
    <x v="6"/>
    <x v="37"/>
    <x v="1"/>
    <x v="50"/>
    <x v="1"/>
    <x v="3"/>
    <x v="7"/>
    <n v="366653096"/>
    <d v="2012-05-31T00:00:00"/>
    <n v="9654"/>
    <n v="154.06"/>
    <n v="90.93"/>
    <n v="1487295.24"/>
    <n v="877838.22"/>
    <x v="50"/>
    <x v="5"/>
    <x v="5"/>
  </r>
  <r>
    <x v="3"/>
    <x v="38"/>
    <x v="1"/>
    <x v="51"/>
    <x v="1"/>
    <x v="0"/>
    <x v="50"/>
    <n v="951380240"/>
    <d v="2010-12-20T00:00:00"/>
    <n v="3410"/>
    <n v="154.06"/>
    <n v="90.93"/>
    <n v="525344.6"/>
    <n v="310071.3"/>
    <x v="51"/>
    <x v="3"/>
    <x v="1"/>
  </r>
  <r>
    <x v="4"/>
    <x v="39"/>
    <x v="0"/>
    <x v="52"/>
    <x v="1"/>
    <x v="0"/>
    <x v="51"/>
    <n v="270001733"/>
    <d v="2015-01-01T00:00:00"/>
    <n v="8368"/>
    <n v="437.2"/>
    <n v="263.33"/>
    <n v="3658489.6"/>
    <n v="2203545.44"/>
    <x v="52"/>
    <x v="0"/>
    <x v="1"/>
  </r>
  <r>
    <x v="4"/>
    <x v="40"/>
    <x v="9"/>
    <x v="53"/>
    <x v="1"/>
    <x v="1"/>
    <x v="52"/>
    <n v="681941401"/>
    <d v="2016-07-28T00:00:00"/>
    <n v="470"/>
    <n v="47.45"/>
    <n v="31.79"/>
    <n v="22301.5"/>
    <n v="14941.3"/>
    <x v="53"/>
    <x v="2"/>
    <x v="9"/>
  </r>
  <r>
    <x v="3"/>
    <x v="41"/>
    <x v="4"/>
    <x v="54"/>
    <x v="1"/>
    <x v="3"/>
    <x v="53"/>
    <n v="566935575"/>
    <d v="2016-06-07T00:00:00"/>
    <n v="7690"/>
    <n v="9.33"/>
    <n v="6.92"/>
    <n v="71747.7"/>
    <n v="53214.8"/>
    <x v="54"/>
    <x v="2"/>
    <x v="5"/>
  </r>
  <r>
    <x v="2"/>
    <x v="42"/>
    <x v="6"/>
    <x v="55"/>
    <x v="0"/>
    <x v="0"/>
    <x v="54"/>
    <n v="175033080"/>
    <d v="2012-11-05T00:00:00"/>
    <n v="5033"/>
    <n v="152.58000000000001"/>
    <n v="97.44"/>
    <n v="767935.14"/>
    <n v="490415.52"/>
    <x v="55"/>
    <x v="5"/>
    <x v="0"/>
  </r>
  <r>
    <x v="2"/>
    <x v="43"/>
    <x v="8"/>
    <x v="56"/>
    <x v="0"/>
    <x v="3"/>
    <x v="55"/>
    <n v="276595246"/>
    <d v="2012-03-15T00:00:00"/>
    <n v="9535"/>
    <n v="651.21"/>
    <n v="524.96"/>
    <n v="6209287.3499999996"/>
    <n v="5005493.5999999996"/>
    <x v="56"/>
    <x v="5"/>
    <x v="4"/>
  </r>
  <r>
    <x v="4"/>
    <x v="44"/>
    <x v="8"/>
    <x v="57"/>
    <x v="1"/>
    <x v="0"/>
    <x v="56"/>
    <n v="812295901"/>
    <d v="2011-02-13T00:00:00"/>
    <n v="5263"/>
    <n v="651.21"/>
    <n v="524.96"/>
    <n v="3427318.23"/>
    <n v="2762864.48"/>
    <x v="57"/>
    <x v="1"/>
    <x v="6"/>
  </r>
  <r>
    <x v="2"/>
    <x v="45"/>
    <x v="1"/>
    <x v="58"/>
    <x v="0"/>
    <x v="1"/>
    <x v="57"/>
    <n v="443121373"/>
    <d v="2014-06-19T00:00:00"/>
    <n v="8316"/>
    <n v="154.06"/>
    <n v="90.93"/>
    <n v="1281162.96"/>
    <n v="756173.88"/>
    <x v="58"/>
    <x v="0"/>
    <x v="9"/>
  </r>
  <r>
    <x v="6"/>
    <x v="8"/>
    <x v="10"/>
    <x v="59"/>
    <x v="0"/>
    <x v="2"/>
    <x v="58"/>
    <n v="600370490"/>
    <d v="2017-01-25T00:00:00"/>
    <n v="1824"/>
    <n v="81.73"/>
    <n v="56.67"/>
    <n v="149075.51999999999"/>
    <n v="103366.08"/>
    <x v="59"/>
    <x v="2"/>
    <x v="7"/>
  </r>
  <r>
    <x v="4"/>
    <x v="46"/>
    <x v="8"/>
    <x v="60"/>
    <x v="1"/>
    <x v="3"/>
    <x v="59"/>
    <n v="535654580"/>
    <d v="2014-07-29T00:00:00"/>
    <n v="949"/>
    <n v="651.21"/>
    <n v="524.96"/>
    <n v="617998.29"/>
    <n v="498187.04"/>
    <x v="60"/>
    <x v="0"/>
    <x v="9"/>
  </r>
  <r>
    <x v="5"/>
    <x v="47"/>
    <x v="0"/>
    <x v="61"/>
    <x v="0"/>
    <x v="2"/>
    <x v="60"/>
    <n v="470897471"/>
    <d v="2015-04-22T00:00:00"/>
    <n v="7881"/>
    <n v="437.2"/>
    <n v="263.33"/>
    <n v="3445573.2"/>
    <n v="2075303.73"/>
    <x v="61"/>
    <x v="4"/>
    <x v="4"/>
  </r>
  <r>
    <x v="4"/>
    <x v="30"/>
    <x v="9"/>
    <x v="62"/>
    <x v="0"/>
    <x v="3"/>
    <x v="61"/>
    <n v="248335492"/>
    <d v="2013-04-04T00:00:00"/>
    <n v="6846"/>
    <n v="47.45"/>
    <n v="31.79"/>
    <n v="324842.7"/>
    <n v="217634.34"/>
    <x v="62"/>
    <x v="6"/>
    <x v="2"/>
  </r>
  <r>
    <x v="3"/>
    <x v="48"/>
    <x v="5"/>
    <x v="63"/>
    <x v="0"/>
    <x v="1"/>
    <x v="62"/>
    <n v="680517470"/>
    <d v="2015-03-25T00:00:00"/>
    <n v="9097"/>
    <n v="109.28"/>
    <n v="35.840000000000003"/>
    <n v="994120.16"/>
    <n v="326036.47999999998"/>
    <x v="63"/>
    <x v="4"/>
    <x v="4"/>
  </r>
  <r>
    <x v="3"/>
    <x v="49"/>
    <x v="10"/>
    <x v="64"/>
    <x v="1"/>
    <x v="0"/>
    <x v="63"/>
    <n v="400304734"/>
    <d v="2013-07-29T00:00:00"/>
    <n v="7921"/>
    <n v="81.73"/>
    <n v="56.67"/>
    <n v="647383.32999999996"/>
    <n v="448883.07"/>
    <x v="64"/>
    <x v="6"/>
    <x v="9"/>
  </r>
  <r>
    <x v="4"/>
    <x v="50"/>
    <x v="8"/>
    <x v="65"/>
    <x v="0"/>
    <x v="1"/>
    <x v="64"/>
    <n v="810871112"/>
    <d v="2013-01-08T00:00:00"/>
    <n v="3636"/>
    <n v="651.21"/>
    <n v="524.96"/>
    <n v="2367799.56"/>
    <n v="1908754.56"/>
    <x v="65"/>
    <x v="6"/>
    <x v="6"/>
  </r>
  <r>
    <x v="3"/>
    <x v="51"/>
    <x v="3"/>
    <x v="66"/>
    <x v="1"/>
    <x v="3"/>
    <x v="65"/>
    <n v="235702931"/>
    <d v="2012-04-03T00:00:00"/>
    <n v="8590"/>
    <n v="205.7"/>
    <n v="117.11"/>
    <n v="1766963"/>
    <n v="1005974.9"/>
    <x v="66"/>
    <x v="5"/>
    <x v="4"/>
  </r>
  <r>
    <x v="3"/>
    <x v="33"/>
    <x v="8"/>
    <x v="67"/>
    <x v="0"/>
    <x v="1"/>
    <x v="66"/>
    <n v="668599021"/>
    <d v="2014-05-12T00:00:00"/>
    <n v="2163"/>
    <n v="651.21"/>
    <n v="524.96"/>
    <n v="1408567.23"/>
    <n v="1135488.48"/>
    <x v="67"/>
    <x v="0"/>
    <x v="2"/>
  </r>
  <r>
    <x v="3"/>
    <x v="52"/>
    <x v="2"/>
    <x v="68"/>
    <x v="1"/>
    <x v="0"/>
    <x v="67"/>
    <n v="123670709"/>
    <d v="2016-02-01T00:00:00"/>
    <n v="5766"/>
    <n v="255.28"/>
    <n v="159.41999999999999"/>
    <n v="1471944.48"/>
    <n v="919215.72"/>
    <x v="68"/>
    <x v="2"/>
    <x v="6"/>
  </r>
  <r>
    <x v="4"/>
    <x v="53"/>
    <x v="8"/>
    <x v="69"/>
    <x v="1"/>
    <x v="3"/>
    <x v="68"/>
    <n v="285341823"/>
    <d v="2011-06-08T00:00:00"/>
    <n v="7841"/>
    <n v="651.21"/>
    <n v="524.96"/>
    <n v="5106137.6100000003"/>
    <n v="4116211.36"/>
    <x v="69"/>
    <x v="1"/>
    <x v="5"/>
  </r>
  <r>
    <x v="2"/>
    <x v="54"/>
    <x v="4"/>
    <x v="70"/>
    <x v="1"/>
    <x v="2"/>
    <x v="69"/>
    <n v="658348691"/>
    <d v="2010-08-22T00:00:00"/>
    <n v="8862"/>
    <n v="9.33"/>
    <n v="6.92"/>
    <n v="82682.460000000006"/>
    <n v="61325.04"/>
    <x v="70"/>
    <x v="3"/>
    <x v="10"/>
  </r>
  <r>
    <x v="4"/>
    <x v="55"/>
    <x v="2"/>
    <x v="71"/>
    <x v="0"/>
    <x v="3"/>
    <x v="70"/>
    <n v="817740142"/>
    <d v="2013-08-19T00:00:00"/>
    <n v="6335"/>
    <n v="255.28"/>
    <n v="159.41999999999999"/>
    <n v="1617198.8"/>
    <n v="1009925.7"/>
    <x v="71"/>
    <x v="6"/>
    <x v="3"/>
  </r>
  <r>
    <x v="3"/>
    <x v="15"/>
    <x v="9"/>
    <x v="72"/>
    <x v="0"/>
    <x v="2"/>
    <x v="71"/>
    <n v="858877503"/>
    <d v="2013-11-06T00:00:00"/>
    <n v="9794"/>
    <n v="47.45"/>
    <n v="31.79"/>
    <n v="464725.3"/>
    <n v="311351.26"/>
    <x v="72"/>
    <x v="6"/>
    <x v="0"/>
  </r>
  <r>
    <x v="4"/>
    <x v="29"/>
    <x v="1"/>
    <x v="73"/>
    <x v="0"/>
    <x v="0"/>
    <x v="72"/>
    <n v="947434604"/>
    <d v="2017-02-19T00:00:00"/>
    <n v="5808"/>
    <n v="154.06"/>
    <n v="90.93"/>
    <n v="894780.48"/>
    <n v="528121.43999999994"/>
    <x v="73"/>
    <x v="7"/>
    <x v="8"/>
  </r>
  <r>
    <x v="4"/>
    <x v="56"/>
    <x v="11"/>
    <x v="74"/>
    <x v="0"/>
    <x v="2"/>
    <x v="73"/>
    <n v="869397771"/>
    <d v="2015-04-17T00:00:00"/>
    <n v="2975"/>
    <n v="421.89"/>
    <n v="364.69"/>
    <n v="1255122.75"/>
    <n v="1084952.75"/>
    <x v="74"/>
    <x v="4"/>
    <x v="4"/>
  </r>
  <r>
    <x v="0"/>
    <x v="57"/>
    <x v="10"/>
    <x v="75"/>
    <x v="0"/>
    <x v="3"/>
    <x v="74"/>
    <n v="481065833"/>
    <d v="2012-05-08T00:00:00"/>
    <n v="6925"/>
    <n v="81.73"/>
    <n v="56.67"/>
    <n v="565980.25"/>
    <n v="392439.75"/>
    <x v="75"/>
    <x v="5"/>
    <x v="5"/>
  </r>
  <r>
    <x v="3"/>
    <x v="58"/>
    <x v="11"/>
    <x v="76"/>
    <x v="1"/>
    <x v="1"/>
    <x v="75"/>
    <n v="159050118"/>
    <d v="2013-10-01T00:00:00"/>
    <n v="5319"/>
    <n v="421.89"/>
    <n v="364.69"/>
    <n v="2244032.91"/>
    <n v="1939786.11"/>
    <x v="76"/>
    <x v="6"/>
    <x v="11"/>
  </r>
  <r>
    <x v="4"/>
    <x v="59"/>
    <x v="8"/>
    <x v="77"/>
    <x v="1"/>
    <x v="0"/>
    <x v="76"/>
    <n v="350274455"/>
    <d v="2014-06-14T00:00:00"/>
    <n v="2850"/>
    <n v="651.21"/>
    <n v="524.96"/>
    <n v="1855948.5"/>
    <n v="1496136"/>
    <x v="77"/>
    <x v="0"/>
    <x v="5"/>
  </r>
  <r>
    <x v="0"/>
    <x v="60"/>
    <x v="3"/>
    <x v="78"/>
    <x v="1"/>
    <x v="3"/>
    <x v="77"/>
    <n v="221975171"/>
    <d v="2010-05-17T00:00:00"/>
    <n v="6241"/>
    <n v="205.7"/>
    <n v="117.11"/>
    <n v="1283773.7"/>
    <n v="730883.51"/>
    <x v="78"/>
    <x v="3"/>
    <x v="2"/>
  </r>
  <r>
    <x v="1"/>
    <x v="61"/>
    <x v="8"/>
    <x v="79"/>
    <x v="1"/>
    <x v="1"/>
    <x v="78"/>
    <n v="811701095"/>
    <d v="2017-07-19T00:00:00"/>
    <n v="9247"/>
    <n v="651.21"/>
    <n v="524.96"/>
    <n v="6021738.8700000001"/>
    <n v="4854305.12"/>
    <x v="79"/>
    <x v="7"/>
    <x v="9"/>
  </r>
  <r>
    <x v="3"/>
    <x v="62"/>
    <x v="3"/>
    <x v="80"/>
    <x v="1"/>
    <x v="3"/>
    <x v="79"/>
    <n v="977313554"/>
    <d v="2015-03-29T00:00:00"/>
    <n v="7653"/>
    <n v="205.7"/>
    <n v="117.11"/>
    <n v="1574222.1"/>
    <n v="896242.83"/>
    <x v="80"/>
    <x v="4"/>
    <x v="8"/>
  </r>
  <r>
    <x v="3"/>
    <x v="5"/>
    <x v="6"/>
    <x v="81"/>
    <x v="0"/>
    <x v="3"/>
    <x v="80"/>
    <n v="546986377"/>
    <d v="2010-02-10T00:00:00"/>
    <n v="4279"/>
    <n v="152.58000000000001"/>
    <n v="97.44"/>
    <n v="652889.81999999995"/>
    <n v="416945.76"/>
    <x v="81"/>
    <x v="3"/>
    <x v="6"/>
  </r>
  <r>
    <x v="2"/>
    <x v="63"/>
    <x v="4"/>
    <x v="82"/>
    <x v="0"/>
    <x v="3"/>
    <x v="81"/>
    <n v="769205892"/>
    <d v="2010-03-17T00:00:00"/>
    <n v="3972"/>
    <n v="9.33"/>
    <n v="6.92"/>
    <n v="37058.76"/>
    <n v="27486.240000000002"/>
    <x v="82"/>
    <x v="3"/>
    <x v="4"/>
  </r>
  <r>
    <x v="3"/>
    <x v="64"/>
    <x v="5"/>
    <x v="83"/>
    <x v="0"/>
    <x v="0"/>
    <x v="82"/>
    <n v="262770926"/>
    <d v="2013-02-08T00:00:00"/>
    <n v="8611"/>
    <n v="109.28"/>
    <n v="35.840000000000003"/>
    <n v="941010.08"/>
    <n v="308618.23999999999"/>
    <x v="83"/>
    <x v="6"/>
    <x v="6"/>
  </r>
  <r>
    <x v="3"/>
    <x v="65"/>
    <x v="6"/>
    <x v="84"/>
    <x v="1"/>
    <x v="0"/>
    <x v="83"/>
    <n v="866792809"/>
    <d v="2017-03-18T00:00:00"/>
    <n v="2109"/>
    <n v="152.58000000000001"/>
    <n v="97.44"/>
    <n v="321791.21999999997"/>
    <n v="205500.96"/>
    <x v="84"/>
    <x v="7"/>
    <x v="4"/>
  </r>
  <r>
    <x v="5"/>
    <x v="66"/>
    <x v="9"/>
    <x v="85"/>
    <x v="0"/>
    <x v="1"/>
    <x v="84"/>
    <n v="890695369"/>
    <d v="2011-02-23T00:00:00"/>
    <n v="5408"/>
    <n v="47.45"/>
    <n v="31.79"/>
    <n v="256609.6"/>
    <n v="171920.32"/>
    <x v="85"/>
    <x v="1"/>
    <x v="6"/>
  </r>
  <r>
    <x v="0"/>
    <x v="0"/>
    <x v="3"/>
    <x v="86"/>
    <x v="0"/>
    <x v="0"/>
    <x v="85"/>
    <n v="964214932"/>
    <d v="2014-03-31T00:00:00"/>
    <n v="1480"/>
    <n v="205.7"/>
    <n v="117.11"/>
    <n v="304436"/>
    <n v="173322.8"/>
    <x v="86"/>
    <x v="0"/>
    <x v="4"/>
  </r>
  <r>
    <x v="4"/>
    <x v="67"/>
    <x v="6"/>
    <x v="87"/>
    <x v="1"/>
    <x v="1"/>
    <x v="86"/>
    <n v="887400329"/>
    <d v="2013-08-17T00:00:00"/>
    <n v="332"/>
    <n v="152.58000000000001"/>
    <n v="97.44"/>
    <n v="50656.56"/>
    <n v="32350.080000000002"/>
    <x v="87"/>
    <x v="6"/>
    <x v="9"/>
  </r>
  <r>
    <x v="4"/>
    <x v="6"/>
    <x v="9"/>
    <x v="88"/>
    <x v="0"/>
    <x v="0"/>
    <x v="87"/>
    <n v="980612885"/>
    <d v="2011-09-04T00:00:00"/>
    <n v="3999"/>
    <n v="47.45"/>
    <n v="31.79"/>
    <n v="189752.55"/>
    <n v="127128.21"/>
    <x v="88"/>
    <x v="1"/>
    <x v="11"/>
  </r>
  <r>
    <x v="4"/>
    <x v="6"/>
    <x v="5"/>
    <x v="89"/>
    <x v="0"/>
    <x v="0"/>
    <x v="88"/>
    <n v="734526431"/>
    <d v="2016-08-02T00:00:00"/>
    <n v="1549"/>
    <n v="109.28"/>
    <n v="35.840000000000003"/>
    <n v="169274.72"/>
    <n v="55516.160000000003"/>
    <x v="89"/>
    <x v="2"/>
    <x v="10"/>
  </r>
  <r>
    <x v="2"/>
    <x v="68"/>
    <x v="2"/>
    <x v="90"/>
    <x v="1"/>
    <x v="3"/>
    <x v="89"/>
    <n v="160127294"/>
    <d v="2014-03-23T00:00:00"/>
    <n v="4079"/>
    <n v="255.28"/>
    <n v="159.41999999999999"/>
    <n v="1041287.12"/>
    <n v="650274.18000000005"/>
    <x v="90"/>
    <x v="0"/>
    <x v="8"/>
  </r>
  <r>
    <x v="5"/>
    <x v="69"/>
    <x v="5"/>
    <x v="91"/>
    <x v="0"/>
    <x v="3"/>
    <x v="90"/>
    <n v="238714301"/>
    <d v="2010-09-13T00:00:00"/>
    <n v="9721"/>
    <n v="109.28"/>
    <n v="35.840000000000003"/>
    <n v="1062310.8799999999"/>
    <n v="348400.64000000001"/>
    <x v="91"/>
    <x v="3"/>
    <x v="3"/>
  </r>
  <r>
    <x v="6"/>
    <x v="70"/>
    <x v="7"/>
    <x v="92"/>
    <x v="1"/>
    <x v="0"/>
    <x v="91"/>
    <n v="671898782"/>
    <d v="2013-02-06T00:00:00"/>
    <n v="8635"/>
    <n v="668.27"/>
    <n v="502.54"/>
    <n v="5770511.4500000002"/>
    <n v="4339432.9000000004"/>
    <x v="92"/>
    <x v="6"/>
    <x v="6"/>
  </r>
  <r>
    <x v="3"/>
    <x v="71"/>
    <x v="10"/>
    <x v="93"/>
    <x v="0"/>
    <x v="2"/>
    <x v="92"/>
    <n v="331604564"/>
    <d v="2010-11-17T00:00:00"/>
    <n v="8014"/>
    <n v="81.73"/>
    <n v="56.67"/>
    <n v="654984.22"/>
    <n v="454153.38"/>
    <x v="93"/>
    <x v="3"/>
    <x v="11"/>
  </r>
  <r>
    <x v="0"/>
    <x v="72"/>
    <x v="3"/>
    <x v="94"/>
    <x v="1"/>
    <x v="0"/>
    <x v="93"/>
    <n v="410067975"/>
    <d v="2016-11-20T00:00:00"/>
    <n v="7081"/>
    <n v="205.7"/>
    <n v="117.11"/>
    <n v="1456561.7"/>
    <n v="829255.91"/>
    <x v="94"/>
    <x v="2"/>
    <x v="0"/>
  </r>
  <r>
    <x v="6"/>
    <x v="73"/>
    <x v="6"/>
    <x v="95"/>
    <x v="0"/>
    <x v="3"/>
    <x v="94"/>
    <n v="369837844"/>
    <d v="2011-03-23T00:00:00"/>
    <n v="2091"/>
    <n v="152.58000000000001"/>
    <n v="97.44"/>
    <n v="319044.78000000003"/>
    <n v="203747.04"/>
    <x v="95"/>
    <x v="1"/>
    <x v="4"/>
  </r>
  <r>
    <x v="3"/>
    <x v="11"/>
    <x v="4"/>
    <x v="96"/>
    <x v="1"/>
    <x v="3"/>
    <x v="95"/>
    <n v="193775498"/>
    <d v="2013-01-31T00:00:00"/>
    <n v="1331"/>
    <n v="9.33"/>
    <n v="6.92"/>
    <n v="12418.23"/>
    <n v="9210.52"/>
    <x v="96"/>
    <x v="5"/>
    <x v="7"/>
  </r>
  <r>
    <x v="3"/>
    <x v="52"/>
    <x v="5"/>
    <x v="97"/>
    <x v="1"/>
    <x v="0"/>
    <x v="96"/>
    <n v="835054767"/>
    <d v="2015-10-09T00:00:00"/>
    <n v="117"/>
    <n v="109.28"/>
    <n v="35.840000000000003"/>
    <n v="12785.76"/>
    <n v="4193.28"/>
    <x v="97"/>
    <x v="4"/>
    <x v="11"/>
  </r>
  <r>
    <x v="3"/>
    <x v="74"/>
    <x v="7"/>
    <x v="98"/>
    <x v="0"/>
    <x v="1"/>
    <x v="97"/>
    <n v="167161977"/>
    <d v="2013-12-24T00:00:00"/>
    <n v="5798"/>
    <n v="668.27"/>
    <n v="502.54"/>
    <n v="3874629.46"/>
    <n v="2913726.92"/>
    <x v="98"/>
    <x v="6"/>
    <x v="1"/>
  </r>
  <r>
    <x v="6"/>
    <x v="75"/>
    <x v="1"/>
    <x v="99"/>
    <x v="0"/>
    <x v="1"/>
    <x v="98"/>
    <n v="633895957"/>
    <d v="2014-08-22T00:00:00"/>
    <n v="2755"/>
    <n v="154.06"/>
    <n v="90.93"/>
    <n v="424435.3"/>
    <n v="250512.15"/>
    <x v="99"/>
    <x v="0"/>
    <x v="3"/>
  </r>
  <r>
    <x v="1"/>
    <x v="61"/>
    <x v="5"/>
    <x v="100"/>
    <x v="0"/>
    <x v="1"/>
    <x v="99"/>
    <n v="699368035"/>
    <d v="2010-12-07T00:00:00"/>
    <n v="7398"/>
    <n v="109.28"/>
    <n v="35.840000000000003"/>
    <n v="808453.44"/>
    <n v="265144.32000000001"/>
    <x v="100"/>
    <x v="3"/>
    <x v="0"/>
  </r>
  <r>
    <x v="0"/>
    <x v="76"/>
    <x v="1"/>
    <x v="101"/>
    <x v="0"/>
    <x v="3"/>
    <x v="100"/>
    <n v="698002040"/>
    <d v="2015-07-29T00:00:00"/>
    <n v="3170"/>
    <n v="154.06"/>
    <n v="90.93"/>
    <n v="488370.2"/>
    <n v="288248.09999999998"/>
    <x v="101"/>
    <x v="4"/>
    <x v="9"/>
  </r>
  <r>
    <x v="4"/>
    <x v="77"/>
    <x v="6"/>
    <x v="102"/>
    <x v="0"/>
    <x v="2"/>
    <x v="101"/>
    <n v="584534299"/>
    <d v="2012-05-18T00:00:00"/>
    <n v="5544"/>
    <n v="152.58000000000001"/>
    <n v="97.44"/>
    <n v="845903.52"/>
    <n v="540207.35999999999"/>
    <x v="102"/>
    <x v="5"/>
    <x v="4"/>
  </r>
  <r>
    <x v="3"/>
    <x v="78"/>
    <x v="1"/>
    <x v="103"/>
    <x v="1"/>
    <x v="3"/>
    <x v="102"/>
    <n v="384013640"/>
    <d v="2012-07-19T00:00:00"/>
    <n v="7025"/>
    <n v="154.06"/>
    <n v="90.93"/>
    <n v="1082271.5"/>
    <n v="638783.25"/>
    <x v="103"/>
    <x v="5"/>
    <x v="9"/>
  </r>
  <r>
    <x v="4"/>
    <x v="56"/>
    <x v="10"/>
    <x v="104"/>
    <x v="1"/>
    <x v="0"/>
    <x v="103"/>
    <n v="641801393"/>
    <d v="2013-05-24T00:00:00"/>
    <n v="2149"/>
    <n v="81.73"/>
    <n v="56.67"/>
    <n v="175637.77"/>
    <n v="121783.83"/>
    <x v="104"/>
    <x v="6"/>
    <x v="5"/>
  </r>
  <r>
    <x v="0"/>
    <x v="35"/>
    <x v="10"/>
    <x v="105"/>
    <x v="1"/>
    <x v="0"/>
    <x v="104"/>
    <n v="173571383"/>
    <d v="2017-01-11T00:00:00"/>
    <n v="2484"/>
    <n v="81.73"/>
    <n v="56.67"/>
    <n v="203017.32"/>
    <n v="140768.28"/>
    <x v="105"/>
    <x v="2"/>
    <x v="7"/>
  </r>
  <r>
    <x v="0"/>
    <x v="79"/>
    <x v="6"/>
    <x v="106"/>
    <x v="0"/>
    <x v="2"/>
    <x v="105"/>
    <n v="115309941"/>
    <d v="2011-04-06T00:00:00"/>
    <n v="1629"/>
    <n v="152.58000000000001"/>
    <n v="97.44"/>
    <n v="248552.82"/>
    <n v="158729.76"/>
    <x v="106"/>
    <x v="1"/>
    <x v="4"/>
  </r>
  <r>
    <x v="2"/>
    <x v="80"/>
    <x v="0"/>
    <x v="107"/>
    <x v="0"/>
    <x v="3"/>
    <x v="106"/>
    <n v="773315894"/>
    <d v="2011-11-04T00:00:00"/>
    <n v="213"/>
    <n v="437.2"/>
    <n v="263.33"/>
    <n v="93123.6"/>
    <n v="56089.29"/>
    <x v="107"/>
    <x v="1"/>
    <x v="11"/>
  </r>
  <r>
    <x v="3"/>
    <x v="64"/>
    <x v="9"/>
    <x v="108"/>
    <x v="1"/>
    <x v="0"/>
    <x v="107"/>
    <n v="274200570"/>
    <d v="2012-06-26T00:00:00"/>
    <n v="897"/>
    <n v="47.45"/>
    <n v="31.79"/>
    <n v="42562.65"/>
    <n v="28515.63"/>
    <x v="108"/>
    <x v="5"/>
    <x v="5"/>
  </r>
  <r>
    <x v="0"/>
    <x v="81"/>
    <x v="5"/>
    <x v="109"/>
    <x v="0"/>
    <x v="0"/>
    <x v="108"/>
    <n v="414887797"/>
    <d v="2011-11-17T00:00:00"/>
    <n v="3374"/>
    <n v="109.28"/>
    <n v="35.840000000000003"/>
    <n v="368710.72"/>
    <n v="120924.16"/>
    <x v="109"/>
    <x v="1"/>
    <x v="1"/>
  </r>
  <r>
    <x v="6"/>
    <x v="70"/>
    <x v="9"/>
    <x v="110"/>
    <x v="0"/>
    <x v="3"/>
    <x v="109"/>
    <n v="812613904"/>
    <d v="2010-01-29T00:00:00"/>
    <n v="9367"/>
    <n v="47.45"/>
    <n v="31.79"/>
    <n v="444464.15"/>
    <n v="297776.93"/>
    <x v="110"/>
    <x v="3"/>
    <x v="6"/>
  </r>
  <r>
    <x v="2"/>
    <x v="82"/>
    <x v="2"/>
    <x v="111"/>
    <x v="1"/>
    <x v="2"/>
    <x v="110"/>
    <n v="254927718"/>
    <d v="2011-09-07T00:00:00"/>
    <n v="7632"/>
    <n v="255.28"/>
    <n v="159.41999999999999"/>
    <n v="1948296.96"/>
    <n v="1216693.44"/>
    <x v="111"/>
    <x v="1"/>
    <x v="3"/>
  </r>
  <r>
    <x v="0"/>
    <x v="83"/>
    <x v="9"/>
    <x v="112"/>
    <x v="0"/>
    <x v="0"/>
    <x v="111"/>
    <n v="749690568"/>
    <d v="2014-10-26T00:00:00"/>
    <n v="8954"/>
    <n v="47.45"/>
    <n v="31.79"/>
    <n v="424867.3"/>
    <n v="284647.65999999997"/>
    <x v="112"/>
    <x v="0"/>
    <x v="11"/>
  </r>
  <r>
    <x v="3"/>
    <x v="5"/>
    <x v="3"/>
    <x v="113"/>
    <x v="0"/>
    <x v="1"/>
    <x v="112"/>
    <n v="775076282"/>
    <d v="2014-09-19T00:00:00"/>
    <n v="1150"/>
    <n v="205.7"/>
    <n v="117.11"/>
    <n v="236555"/>
    <n v="134676.5"/>
    <x v="113"/>
    <x v="0"/>
    <x v="11"/>
  </r>
  <r>
    <x v="3"/>
    <x v="27"/>
    <x v="8"/>
    <x v="114"/>
    <x v="1"/>
    <x v="2"/>
    <x v="113"/>
    <n v="229571187"/>
    <d v="2015-09-18T00:00:00"/>
    <n v="4071"/>
    <n v="651.21"/>
    <n v="524.96"/>
    <n v="2651075.91"/>
    <n v="2137112.16"/>
    <x v="114"/>
    <x v="4"/>
    <x v="11"/>
  </r>
  <r>
    <x v="2"/>
    <x v="84"/>
    <x v="2"/>
    <x v="115"/>
    <x v="1"/>
    <x v="1"/>
    <x v="114"/>
    <n v="881974112"/>
    <d v="2011-07-11T00:00:00"/>
    <n v="4594"/>
    <n v="255.28"/>
    <n v="159.41999999999999"/>
    <n v="1172756.32"/>
    <n v="732375.48"/>
    <x v="115"/>
    <x v="1"/>
    <x v="9"/>
  </r>
  <r>
    <x v="6"/>
    <x v="85"/>
    <x v="6"/>
    <x v="116"/>
    <x v="1"/>
    <x v="3"/>
    <x v="115"/>
    <n v="521396386"/>
    <d v="2012-02-14T00:00:00"/>
    <n v="1632"/>
    <n v="152.58000000000001"/>
    <n v="97.44"/>
    <n v="249010.56"/>
    <n v="159022.07999999999"/>
    <x v="116"/>
    <x v="5"/>
    <x v="6"/>
  </r>
  <r>
    <x v="2"/>
    <x v="86"/>
    <x v="7"/>
    <x v="117"/>
    <x v="1"/>
    <x v="1"/>
    <x v="116"/>
    <n v="607261836"/>
    <d v="2017-02-22T00:00:00"/>
    <n v="1127"/>
    <n v="668.27"/>
    <n v="502.54"/>
    <n v="753140.29"/>
    <n v="566362.57999999996"/>
    <x v="117"/>
    <x v="7"/>
    <x v="6"/>
  </r>
  <r>
    <x v="4"/>
    <x v="87"/>
    <x v="1"/>
    <x v="118"/>
    <x v="1"/>
    <x v="0"/>
    <x v="117"/>
    <n v="419306790"/>
    <d v="2012-03-12T00:00:00"/>
    <n v="1052"/>
    <n v="154.06"/>
    <n v="90.93"/>
    <n v="162071.12"/>
    <n v="95658.36"/>
    <x v="118"/>
    <x v="5"/>
    <x v="4"/>
  </r>
  <r>
    <x v="3"/>
    <x v="65"/>
    <x v="11"/>
    <x v="119"/>
    <x v="0"/>
    <x v="2"/>
    <x v="118"/>
    <n v="207580077"/>
    <d v="2010-07-18T00:00:00"/>
    <n v="6413"/>
    <n v="421.89"/>
    <n v="364.69"/>
    <n v="2705580.57"/>
    <n v="2338756.9700000002"/>
    <x v="119"/>
    <x v="3"/>
    <x v="10"/>
  </r>
  <r>
    <x v="4"/>
    <x v="29"/>
    <x v="6"/>
    <x v="120"/>
    <x v="1"/>
    <x v="0"/>
    <x v="119"/>
    <n v="742443025"/>
    <d v="2011-04-15T00:00:00"/>
    <n v="4245"/>
    <n v="152.58000000000001"/>
    <n v="97.44"/>
    <n v="647702.1"/>
    <n v="413632.8"/>
    <x v="120"/>
    <x v="1"/>
    <x v="2"/>
  </r>
  <r>
    <x v="3"/>
    <x v="74"/>
    <x v="6"/>
    <x v="121"/>
    <x v="0"/>
    <x v="0"/>
    <x v="120"/>
    <n v="164569461"/>
    <d v="2010-10-05T00:00:00"/>
    <n v="8615"/>
    <n v="152.58000000000001"/>
    <n v="97.44"/>
    <n v="1314476.7"/>
    <n v="839445.6"/>
    <x v="121"/>
    <x v="3"/>
    <x v="0"/>
  </r>
  <r>
    <x v="3"/>
    <x v="88"/>
    <x v="2"/>
    <x v="122"/>
    <x v="1"/>
    <x v="3"/>
    <x v="121"/>
    <n v="734945714"/>
    <d v="2014-02-12T00:00:00"/>
    <n v="5624"/>
    <n v="255.28"/>
    <n v="159.41999999999999"/>
    <n v="1435694.72"/>
    <n v="896578.08"/>
    <x v="122"/>
    <x v="6"/>
    <x v="7"/>
  </r>
  <r>
    <x v="4"/>
    <x v="59"/>
    <x v="5"/>
    <x v="123"/>
    <x v="0"/>
    <x v="1"/>
    <x v="122"/>
    <n v="284870612"/>
    <d v="2015-10-07T00:00:00"/>
    <n v="8399"/>
    <n v="109.28"/>
    <n v="35.840000000000003"/>
    <n v="917842.72"/>
    <n v="301020.15999999997"/>
    <x v="123"/>
    <x v="4"/>
    <x v="11"/>
  </r>
  <r>
    <x v="4"/>
    <x v="89"/>
    <x v="4"/>
    <x v="124"/>
    <x v="0"/>
    <x v="0"/>
    <x v="123"/>
    <n v="765955483"/>
    <d v="2011-10-07T00:00:00"/>
    <n v="2104"/>
    <n v="9.33"/>
    <n v="6.92"/>
    <n v="19630.32"/>
    <n v="14559.68"/>
    <x v="124"/>
    <x v="1"/>
    <x v="11"/>
  </r>
  <r>
    <x v="2"/>
    <x v="42"/>
    <x v="6"/>
    <x v="125"/>
    <x v="0"/>
    <x v="2"/>
    <x v="124"/>
    <n v="600124156"/>
    <d v="2010-04-21T00:00:00"/>
    <n v="8929"/>
    <n v="152.58000000000001"/>
    <n v="97.44"/>
    <n v="1362386.82"/>
    <n v="870041.76"/>
    <x v="125"/>
    <x v="3"/>
    <x v="4"/>
  </r>
  <r>
    <x v="3"/>
    <x v="90"/>
    <x v="7"/>
    <x v="126"/>
    <x v="0"/>
    <x v="3"/>
    <x v="125"/>
    <n v="529612958"/>
    <d v="2012-12-11T00:00:00"/>
    <n v="3098"/>
    <n v="668.27"/>
    <n v="502.54"/>
    <n v="2070300.46"/>
    <n v="1556868.92"/>
    <x v="126"/>
    <x v="5"/>
    <x v="1"/>
  </r>
  <r>
    <x v="5"/>
    <x v="66"/>
    <x v="5"/>
    <x v="127"/>
    <x v="0"/>
    <x v="2"/>
    <x v="126"/>
    <n v="466970717"/>
    <d v="2011-03-18T00:00:00"/>
    <n v="5867"/>
    <n v="109.28"/>
    <n v="35.840000000000003"/>
    <n v="641145.76"/>
    <n v="210273.28"/>
    <x v="127"/>
    <x v="1"/>
    <x v="8"/>
  </r>
  <r>
    <x v="5"/>
    <x v="91"/>
    <x v="0"/>
    <x v="128"/>
    <x v="1"/>
    <x v="1"/>
    <x v="127"/>
    <n v="845058763"/>
    <d v="2012-09-22T00:00:00"/>
    <n v="522"/>
    <n v="437.2"/>
    <n v="263.33"/>
    <n v="228218.4"/>
    <n v="137458.26"/>
    <x v="128"/>
    <x v="5"/>
    <x v="3"/>
  </r>
  <r>
    <x v="4"/>
    <x v="50"/>
    <x v="6"/>
    <x v="129"/>
    <x v="0"/>
    <x v="3"/>
    <x v="128"/>
    <n v="367050921"/>
    <d v="2014-08-31T00:00:00"/>
    <n v="7379"/>
    <n v="152.58000000000001"/>
    <n v="97.44"/>
    <n v="1125887.82"/>
    <n v="719009.76"/>
    <x v="129"/>
    <x v="0"/>
    <x v="3"/>
  </r>
  <r>
    <x v="4"/>
    <x v="46"/>
    <x v="8"/>
    <x v="130"/>
    <x v="1"/>
    <x v="3"/>
    <x v="129"/>
    <n v="956433522"/>
    <d v="2015-09-12T00:00:00"/>
    <n v="8788"/>
    <n v="651.21"/>
    <n v="524.96"/>
    <n v="5722833.4800000004"/>
    <n v="4613348.4800000004"/>
    <x v="130"/>
    <x v="4"/>
    <x v="3"/>
  </r>
  <r>
    <x v="4"/>
    <x v="92"/>
    <x v="9"/>
    <x v="131"/>
    <x v="1"/>
    <x v="1"/>
    <x v="105"/>
    <n v="107005393"/>
    <d v="2011-05-04T00:00:00"/>
    <n v="4129"/>
    <n v="47.45"/>
    <n v="31.79"/>
    <n v="195921.05"/>
    <n v="131260.91"/>
    <x v="131"/>
    <x v="1"/>
    <x v="4"/>
  </r>
  <r>
    <x v="2"/>
    <x v="80"/>
    <x v="9"/>
    <x v="132"/>
    <x v="0"/>
    <x v="1"/>
    <x v="130"/>
    <n v="332877862"/>
    <d v="2013-05-07T00:00:00"/>
    <n v="4811"/>
    <n v="47.45"/>
    <n v="31.79"/>
    <n v="228281.95"/>
    <n v="152941.69"/>
    <x v="132"/>
    <x v="6"/>
    <x v="2"/>
  </r>
  <r>
    <x v="4"/>
    <x v="93"/>
    <x v="2"/>
    <x v="133"/>
    <x v="1"/>
    <x v="3"/>
    <x v="131"/>
    <n v="618474757"/>
    <d v="2015-12-31T00:00:00"/>
    <n v="9279"/>
    <n v="255.28"/>
    <n v="159.41999999999999"/>
    <n v="2368743.12"/>
    <n v="1479258.18"/>
    <x v="133"/>
    <x v="4"/>
    <x v="1"/>
  </r>
  <r>
    <x v="4"/>
    <x v="87"/>
    <x v="7"/>
    <x v="134"/>
    <x v="1"/>
    <x v="0"/>
    <x v="132"/>
    <n v="468532407"/>
    <d v="2014-02-11T00:00:00"/>
    <n v="8006"/>
    <n v="668.27"/>
    <n v="502.54"/>
    <n v="5350169.62"/>
    <n v="4023335.24"/>
    <x v="134"/>
    <x v="0"/>
    <x v="6"/>
  </r>
  <r>
    <x v="4"/>
    <x v="94"/>
    <x v="8"/>
    <x v="135"/>
    <x v="0"/>
    <x v="0"/>
    <x v="133"/>
    <n v="358099639"/>
    <d v="2015-04-29T00:00:00"/>
    <n v="8496"/>
    <n v="651.21"/>
    <n v="524.96"/>
    <n v="5532680.1600000001"/>
    <n v="4460060.16"/>
    <x v="135"/>
    <x v="4"/>
    <x v="2"/>
  </r>
  <r>
    <x v="3"/>
    <x v="95"/>
    <x v="7"/>
    <x v="136"/>
    <x v="1"/>
    <x v="2"/>
    <x v="134"/>
    <n v="382537782"/>
    <d v="2013-01-27T00:00:00"/>
    <n v="285"/>
    <n v="668.27"/>
    <n v="502.54"/>
    <n v="190456.95"/>
    <n v="143223.9"/>
    <x v="136"/>
    <x v="6"/>
    <x v="6"/>
  </r>
  <r>
    <x v="2"/>
    <x v="43"/>
    <x v="10"/>
    <x v="137"/>
    <x v="0"/>
    <x v="2"/>
    <x v="135"/>
    <n v="707520663"/>
    <d v="2013-03-15T00:00:00"/>
    <n v="9942"/>
    <n v="81.73"/>
    <n v="56.67"/>
    <n v="812559.66"/>
    <n v="563413.14"/>
    <x v="137"/>
    <x v="6"/>
    <x v="8"/>
  </r>
  <r>
    <x v="3"/>
    <x v="96"/>
    <x v="11"/>
    <x v="138"/>
    <x v="1"/>
    <x v="0"/>
    <x v="136"/>
    <n v="219034612"/>
    <d v="2014-12-10T00:00:00"/>
    <n v="6064"/>
    <n v="421.89"/>
    <n v="364.69"/>
    <n v="2558340.96"/>
    <n v="2211480.16"/>
    <x v="138"/>
    <x v="0"/>
    <x v="1"/>
  </r>
  <r>
    <x v="2"/>
    <x v="20"/>
    <x v="11"/>
    <x v="139"/>
    <x v="0"/>
    <x v="0"/>
    <x v="137"/>
    <n v="573378455"/>
    <d v="2015-01-17T00:00:00"/>
    <n v="4281"/>
    <n v="421.89"/>
    <n v="364.69"/>
    <n v="1806111.09"/>
    <n v="1561237.89"/>
    <x v="139"/>
    <x v="4"/>
    <x v="6"/>
  </r>
  <r>
    <x v="4"/>
    <x v="97"/>
    <x v="10"/>
    <x v="140"/>
    <x v="1"/>
    <x v="2"/>
    <x v="138"/>
    <n v="347163522"/>
    <d v="2011-03-22T00:00:00"/>
    <n v="2256"/>
    <n v="81.73"/>
    <n v="56.67"/>
    <n v="184382.88"/>
    <n v="127847.52"/>
    <x v="140"/>
    <x v="1"/>
    <x v="8"/>
  </r>
  <r>
    <x v="0"/>
    <x v="98"/>
    <x v="6"/>
    <x v="141"/>
    <x v="0"/>
    <x v="0"/>
    <x v="139"/>
    <n v="887313640"/>
    <d v="2013-04-21T00:00:00"/>
    <n v="4679"/>
    <n v="152.58000000000001"/>
    <n v="97.44"/>
    <n v="713921.82"/>
    <n v="455921.76"/>
    <x v="141"/>
    <x v="6"/>
    <x v="2"/>
  </r>
  <r>
    <x v="4"/>
    <x v="99"/>
    <x v="0"/>
    <x v="142"/>
    <x v="1"/>
    <x v="2"/>
    <x v="140"/>
    <n v="461065137"/>
    <d v="2017-08-19T00:00:00"/>
    <n v="8275"/>
    <n v="437.2"/>
    <n v="263.33"/>
    <n v="3617830"/>
    <n v="2179055.75"/>
    <x v="142"/>
    <x v="7"/>
    <x v="10"/>
  </r>
  <r>
    <x v="3"/>
    <x v="71"/>
    <x v="4"/>
    <x v="143"/>
    <x v="0"/>
    <x v="2"/>
    <x v="141"/>
    <n v="105966842"/>
    <d v="2017-05-19T00:00:00"/>
    <n v="6798"/>
    <n v="9.33"/>
    <n v="6.92"/>
    <n v="63425.34"/>
    <n v="47042.16"/>
    <x v="143"/>
    <x v="7"/>
    <x v="2"/>
  </r>
  <r>
    <x v="4"/>
    <x v="18"/>
    <x v="2"/>
    <x v="144"/>
    <x v="1"/>
    <x v="0"/>
    <x v="142"/>
    <n v="479880082"/>
    <d v="2014-05-23T00:00:00"/>
    <n v="6035"/>
    <n v="255.28"/>
    <n v="159.41999999999999"/>
    <n v="1540614.8"/>
    <n v="962099.7"/>
    <x v="144"/>
    <x v="0"/>
    <x v="5"/>
  </r>
  <r>
    <x v="2"/>
    <x v="100"/>
    <x v="2"/>
    <x v="145"/>
    <x v="1"/>
    <x v="2"/>
    <x v="143"/>
    <n v="510978686"/>
    <d v="2015-09-30T00:00:00"/>
    <n v="8803"/>
    <n v="255.28"/>
    <n v="159.41999999999999"/>
    <n v="2247229.84"/>
    <n v="1403374.26"/>
    <x v="145"/>
    <x v="4"/>
    <x v="3"/>
  </r>
  <r>
    <x v="4"/>
    <x v="99"/>
    <x v="6"/>
    <x v="146"/>
    <x v="0"/>
    <x v="1"/>
    <x v="144"/>
    <n v="547748982"/>
    <d v="2013-10-14T00:00:00"/>
    <n v="9951"/>
    <n v="152.58000000000001"/>
    <n v="97.44"/>
    <n v="1518323.58"/>
    <n v="969625.44"/>
    <x v="146"/>
    <x v="6"/>
    <x v="11"/>
  </r>
  <r>
    <x v="3"/>
    <x v="90"/>
    <x v="3"/>
    <x v="147"/>
    <x v="0"/>
    <x v="0"/>
    <x v="145"/>
    <n v="108989799"/>
    <d v="2013-12-09T00:00:00"/>
    <n v="1358"/>
    <n v="205.7"/>
    <n v="117.11"/>
    <n v="279340.59999999998"/>
    <n v="159035.38"/>
    <x v="147"/>
    <x v="6"/>
    <x v="0"/>
  </r>
  <r>
    <x v="3"/>
    <x v="78"/>
    <x v="3"/>
    <x v="148"/>
    <x v="0"/>
    <x v="0"/>
    <x v="146"/>
    <n v="133812463"/>
    <d v="2014-08-09T00:00:00"/>
    <n v="6936"/>
    <n v="205.7"/>
    <n v="117.11"/>
    <n v="1426735.2"/>
    <n v="812274.96"/>
    <x v="148"/>
    <x v="0"/>
    <x v="10"/>
  </r>
  <r>
    <x v="3"/>
    <x v="96"/>
    <x v="4"/>
    <x v="149"/>
    <x v="0"/>
    <x v="3"/>
    <x v="147"/>
    <n v="731640803"/>
    <d v="2011-12-30T00:00:00"/>
    <n v="7627"/>
    <n v="9.33"/>
    <n v="6.92"/>
    <n v="71159.91"/>
    <n v="52778.84"/>
    <x v="149"/>
    <x v="1"/>
    <x v="1"/>
  </r>
  <r>
    <x v="4"/>
    <x v="77"/>
    <x v="6"/>
    <x v="150"/>
    <x v="0"/>
    <x v="1"/>
    <x v="148"/>
    <n v="732211148"/>
    <d v="2010-04-14T00:00:00"/>
    <n v="6405"/>
    <n v="152.58000000000001"/>
    <n v="97.44"/>
    <n v="977274.9"/>
    <n v="624103.19999999995"/>
    <x v="150"/>
    <x v="3"/>
    <x v="4"/>
  </r>
  <r>
    <x v="5"/>
    <x v="101"/>
    <x v="3"/>
    <x v="151"/>
    <x v="1"/>
    <x v="0"/>
    <x v="149"/>
    <n v="835572326"/>
    <d v="2011-08-08T00:00:00"/>
    <n v="3274"/>
    <n v="205.7"/>
    <n v="117.11"/>
    <n v="673461.8"/>
    <n v="383418.14"/>
    <x v="151"/>
    <x v="1"/>
    <x v="10"/>
  </r>
  <r>
    <x v="4"/>
    <x v="13"/>
    <x v="2"/>
    <x v="152"/>
    <x v="0"/>
    <x v="1"/>
    <x v="150"/>
    <n v="462085664"/>
    <d v="2011-01-15T00:00:00"/>
    <n v="271"/>
    <n v="255.28"/>
    <n v="159.41999999999999"/>
    <n v="69180.88"/>
    <n v="43202.82"/>
    <x v="152"/>
    <x v="1"/>
    <x v="6"/>
  </r>
  <r>
    <x v="4"/>
    <x v="13"/>
    <x v="5"/>
    <x v="153"/>
    <x v="1"/>
    <x v="1"/>
    <x v="52"/>
    <n v="902424991"/>
    <d v="2016-07-04T00:00:00"/>
    <n v="6463"/>
    <n v="109.28"/>
    <n v="35.840000000000003"/>
    <n v="706276.64"/>
    <n v="231633.92000000001"/>
    <x v="153"/>
    <x v="2"/>
    <x v="9"/>
  </r>
  <r>
    <x v="4"/>
    <x v="102"/>
    <x v="4"/>
    <x v="154"/>
    <x v="0"/>
    <x v="2"/>
    <x v="151"/>
    <n v="367576634"/>
    <d v="2014-01-05T00:00:00"/>
    <n v="2949"/>
    <n v="9.33"/>
    <n v="6.92"/>
    <n v="27514.17"/>
    <n v="20407.080000000002"/>
    <x v="154"/>
    <x v="6"/>
    <x v="7"/>
  </r>
  <r>
    <x v="3"/>
    <x v="103"/>
    <x v="11"/>
    <x v="155"/>
    <x v="0"/>
    <x v="2"/>
    <x v="152"/>
    <n v="738839423"/>
    <d v="2017-03-31T00:00:00"/>
    <n v="7859"/>
    <n v="421.89"/>
    <n v="364.69"/>
    <n v="3315633.51"/>
    <n v="2866098.71"/>
    <x v="155"/>
    <x v="7"/>
    <x v="4"/>
  </r>
  <r>
    <x v="4"/>
    <x v="67"/>
    <x v="2"/>
    <x v="156"/>
    <x v="1"/>
    <x v="1"/>
    <x v="153"/>
    <n v="817824685"/>
    <d v="2010-07-27T00:00:00"/>
    <n v="1353"/>
    <n v="255.28"/>
    <n v="159.41999999999999"/>
    <n v="345393.84"/>
    <n v="215695.26"/>
    <x v="156"/>
    <x v="3"/>
    <x v="10"/>
  </r>
  <r>
    <x v="3"/>
    <x v="104"/>
    <x v="6"/>
    <x v="157"/>
    <x v="1"/>
    <x v="1"/>
    <x v="154"/>
    <n v="376456248"/>
    <d v="2013-08-01T00:00:00"/>
    <n v="624"/>
    <n v="152.58000000000001"/>
    <n v="97.44"/>
    <n v="95209.919999999998"/>
    <n v="60802.559999999998"/>
    <x v="157"/>
    <x v="6"/>
    <x v="10"/>
  </r>
  <r>
    <x v="2"/>
    <x v="84"/>
    <x v="8"/>
    <x v="158"/>
    <x v="1"/>
    <x v="2"/>
    <x v="155"/>
    <n v="606970441"/>
    <d v="2016-09-16T00:00:00"/>
    <n v="4897"/>
    <n v="651.21"/>
    <n v="524.96"/>
    <n v="3188975.37"/>
    <n v="2570729.12"/>
    <x v="158"/>
    <x v="2"/>
    <x v="3"/>
  </r>
  <r>
    <x v="4"/>
    <x v="105"/>
    <x v="11"/>
    <x v="159"/>
    <x v="0"/>
    <x v="3"/>
    <x v="156"/>
    <n v="971916091"/>
    <d v="2015-01-19T00:00:00"/>
    <n v="424"/>
    <n v="421.89"/>
    <n v="364.69"/>
    <n v="178881.36"/>
    <n v="154628.56"/>
    <x v="159"/>
    <x v="0"/>
    <x v="7"/>
  </r>
  <r>
    <x v="0"/>
    <x v="106"/>
    <x v="8"/>
    <x v="160"/>
    <x v="0"/>
    <x v="3"/>
    <x v="157"/>
    <n v="554154527"/>
    <d v="2012-05-15T00:00:00"/>
    <n v="5494"/>
    <n v="651.21"/>
    <n v="524.96"/>
    <n v="3577747.74"/>
    <n v="2884130.24"/>
    <x v="160"/>
    <x v="5"/>
    <x v="5"/>
  </r>
  <r>
    <x v="4"/>
    <x v="107"/>
    <x v="7"/>
    <x v="161"/>
    <x v="1"/>
    <x v="3"/>
    <x v="158"/>
    <n v="306859576"/>
    <d v="2017-07-19T00:00:00"/>
    <n v="5423"/>
    <n v="668.27"/>
    <n v="502.54"/>
    <n v="3624028.21"/>
    <n v="2725274.42"/>
    <x v="161"/>
    <x v="7"/>
    <x v="10"/>
  </r>
  <r>
    <x v="6"/>
    <x v="85"/>
    <x v="10"/>
    <x v="162"/>
    <x v="0"/>
    <x v="3"/>
    <x v="159"/>
    <n v="803517568"/>
    <d v="2017-07-21T00:00:00"/>
    <n v="7559"/>
    <n v="81.73"/>
    <n v="56.67"/>
    <n v="617797.06999999995"/>
    <n v="428368.53"/>
    <x v="162"/>
    <x v="7"/>
    <x v="10"/>
  </r>
  <r>
    <x v="0"/>
    <x v="108"/>
    <x v="8"/>
    <x v="163"/>
    <x v="1"/>
    <x v="1"/>
    <x v="160"/>
    <n v="887927329"/>
    <d v="2011-10-02T00:00:00"/>
    <n v="6283"/>
    <n v="651.21"/>
    <n v="524.96"/>
    <n v="4091552.43"/>
    <n v="3298323.68"/>
    <x v="163"/>
    <x v="1"/>
    <x v="11"/>
  </r>
  <r>
    <x v="4"/>
    <x v="89"/>
    <x v="1"/>
    <x v="164"/>
    <x v="1"/>
    <x v="2"/>
    <x v="161"/>
    <n v="824200189"/>
    <d v="2015-11-26T00:00:00"/>
    <n v="8006"/>
    <n v="154.06"/>
    <n v="90.93"/>
    <n v="1233404.3600000001"/>
    <n v="727985.58"/>
    <x v="164"/>
    <x v="4"/>
    <x v="1"/>
  </r>
  <r>
    <x v="3"/>
    <x v="109"/>
    <x v="8"/>
    <x v="165"/>
    <x v="1"/>
    <x v="2"/>
    <x v="162"/>
    <n v="946759974"/>
    <d v="2012-09-14T00:00:00"/>
    <n v="6170"/>
    <n v="651.21"/>
    <n v="524.96"/>
    <n v="4017965.7"/>
    <n v="3239003.2"/>
    <x v="165"/>
    <x v="5"/>
    <x v="3"/>
  </r>
  <r>
    <x v="0"/>
    <x v="110"/>
    <x v="5"/>
    <x v="166"/>
    <x v="0"/>
    <x v="2"/>
    <x v="163"/>
    <n v="310343015"/>
    <d v="2015-12-28T00:00:00"/>
    <n v="6249"/>
    <n v="109.28"/>
    <n v="35.840000000000003"/>
    <n v="682890.72"/>
    <n v="223964.16"/>
    <x v="166"/>
    <x v="4"/>
    <x v="7"/>
  </r>
  <r>
    <x v="4"/>
    <x v="107"/>
    <x v="1"/>
    <x v="167"/>
    <x v="1"/>
    <x v="1"/>
    <x v="164"/>
    <n v="739998137"/>
    <d v="2014-07-09T00:00:00"/>
    <n v="748"/>
    <n v="154.06"/>
    <n v="90.93"/>
    <n v="115236.88"/>
    <n v="68015.64"/>
    <x v="167"/>
    <x v="0"/>
    <x v="5"/>
  </r>
  <r>
    <x v="2"/>
    <x v="2"/>
    <x v="9"/>
    <x v="168"/>
    <x v="1"/>
    <x v="2"/>
    <x v="165"/>
    <n v="981086671"/>
    <d v="2012-11-21T00:00:00"/>
    <n v="4203"/>
    <n v="47.45"/>
    <n v="31.79"/>
    <n v="199432.35"/>
    <n v="133613.37"/>
    <x v="168"/>
    <x v="5"/>
    <x v="0"/>
  </r>
  <r>
    <x v="4"/>
    <x v="111"/>
    <x v="8"/>
    <x v="169"/>
    <x v="0"/>
    <x v="3"/>
    <x v="166"/>
    <n v="749282443"/>
    <d v="2013-03-25T00:00:00"/>
    <n v="8180"/>
    <n v="651.21"/>
    <n v="524.96"/>
    <n v="5326897.8"/>
    <n v="4294172.8"/>
    <x v="169"/>
    <x v="6"/>
    <x v="4"/>
  </r>
  <r>
    <x v="4"/>
    <x v="13"/>
    <x v="8"/>
    <x v="170"/>
    <x v="1"/>
    <x v="1"/>
    <x v="167"/>
    <n v="280571782"/>
    <d v="2011-03-11T00:00:00"/>
    <n v="6280"/>
    <n v="651.21"/>
    <n v="524.96"/>
    <n v="4089598.8"/>
    <n v="3296748.8"/>
    <x v="170"/>
    <x v="1"/>
    <x v="8"/>
  </r>
  <r>
    <x v="4"/>
    <x v="55"/>
    <x v="7"/>
    <x v="171"/>
    <x v="1"/>
    <x v="1"/>
    <x v="168"/>
    <n v="781253516"/>
    <d v="2014-09-01T00:00:00"/>
    <n v="9131"/>
    <n v="668.27"/>
    <n v="502.54"/>
    <n v="6101973.3700000001"/>
    <n v="4588692.74"/>
    <x v="171"/>
    <x v="0"/>
    <x v="3"/>
  </r>
  <r>
    <x v="3"/>
    <x v="27"/>
    <x v="10"/>
    <x v="172"/>
    <x v="1"/>
    <x v="2"/>
    <x v="169"/>
    <n v="377938973"/>
    <d v="2017-07-11T00:00:00"/>
    <n v="9396"/>
    <n v="81.73"/>
    <n v="56.67"/>
    <n v="767935.08"/>
    <n v="532471.31999999995"/>
    <x v="172"/>
    <x v="7"/>
    <x v="10"/>
  </r>
  <r>
    <x v="4"/>
    <x v="50"/>
    <x v="5"/>
    <x v="173"/>
    <x v="0"/>
    <x v="1"/>
    <x v="170"/>
    <n v="867551982"/>
    <d v="2011-01-03T00:00:00"/>
    <n v="6765"/>
    <n v="109.28"/>
    <n v="35.840000000000003"/>
    <n v="739279.2"/>
    <n v="242457.60000000001"/>
    <x v="173"/>
    <x v="3"/>
    <x v="7"/>
  </r>
  <r>
    <x v="3"/>
    <x v="112"/>
    <x v="10"/>
    <x v="174"/>
    <x v="0"/>
    <x v="1"/>
    <x v="171"/>
    <n v="967328870"/>
    <d v="2010-01-15T00:00:00"/>
    <n v="2964"/>
    <n v="81.73"/>
    <n v="56.67"/>
    <n v="242247.72"/>
    <n v="167969.88"/>
    <x v="174"/>
    <x v="3"/>
    <x v="6"/>
  </r>
  <r>
    <x v="3"/>
    <x v="3"/>
    <x v="8"/>
    <x v="175"/>
    <x v="0"/>
    <x v="1"/>
    <x v="123"/>
    <n v="364818465"/>
    <d v="2011-10-16T00:00:00"/>
    <n v="6746"/>
    <n v="651.21"/>
    <n v="524.96"/>
    <n v="4393062.66"/>
    <n v="3541380.16"/>
    <x v="175"/>
    <x v="1"/>
    <x v="11"/>
  </r>
  <r>
    <x v="0"/>
    <x v="23"/>
    <x v="8"/>
    <x v="176"/>
    <x v="1"/>
    <x v="1"/>
    <x v="172"/>
    <n v="167882096"/>
    <d v="2014-03-31T00:00:00"/>
    <n v="8898"/>
    <n v="651.21"/>
    <n v="524.96"/>
    <n v="5794466.5800000001"/>
    <n v="4671094.08"/>
    <x v="176"/>
    <x v="0"/>
    <x v="4"/>
  </r>
  <r>
    <x v="1"/>
    <x v="113"/>
    <x v="5"/>
    <x v="177"/>
    <x v="1"/>
    <x v="2"/>
    <x v="173"/>
    <n v="654693591"/>
    <d v="2012-12-01T00:00:00"/>
    <n v="7237"/>
    <n v="109.28"/>
    <n v="35.840000000000003"/>
    <n v="790859.36"/>
    <n v="259374.07999999999"/>
    <x v="177"/>
    <x v="5"/>
    <x v="1"/>
  </r>
  <r>
    <x v="3"/>
    <x v="114"/>
    <x v="10"/>
    <x v="178"/>
    <x v="0"/>
    <x v="2"/>
    <x v="174"/>
    <n v="823739278"/>
    <d v="2011-12-29T00:00:00"/>
    <n v="1612"/>
    <n v="81.73"/>
    <n v="56.67"/>
    <n v="131748.76"/>
    <n v="91352.04"/>
    <x v="178"/>
    <x v="1"/>
    <x v="1"/>
  </r>
  <r>
    <x v="5"/>
    <x v="28"/>
    <x v="9"/>
    <x v="179"/>
    <x v="0"/>
    <x v="3"/>
    <x v="175"/>
    <n v="643817985"/>
    <d v="2012-08-19T00:00:00"/>
    <n v="8904"/>
    <n v="47.45"/>
    <n v="31.79"/>
    <n v="422494.8"/>
    <n v="283058.15999999997"/>
    <x v="179"/>
    <x v="5"/>
    <x v="10"/>
  </r>
  <r>
    <x v="4"/>
    <x v="105"/>
    <x v="10"/>
    <x v="180"/>
    <x v="0"/>
    <x v="2"/>
    <x v="176"/>
    <n v="604041039"/>
    <d v="2017-05-15T00:00:00"/>
    <n v="8022"/>
    <n v="81.73"/>
    <n v="56.67"/>
    <n v="655638.06000000006"/>
    <n v="454606.74"/>
    <x v="180"/>
    <x v="7"/>
    <x v="4"/>
  </r>
  <r>
    <x v="6"/>
    <x v="115"/>
    <x v="10"/>
    <x v="181"/>
    <x v="1"/>
    <x v="2"/>
    <x v="177"/>
    <n v="363832271"/>
    <d v="2010-09-12T00:00:00"/>
    <n v="4909"/>
    <n v="81.73"/>
    <n v="56.67"/>
    <n v="401212.57"/>
    <n v="278193.03000000003"/>
    <x v="181"/>
    <x v="3"/>
    <x v="10"/>
  </r>
  <r>
    <x v="2"/>
    <x v="54"/>
    <x v="10"/>
    <x v="182"/>
    <x v="1"/>
    <x v="3"/>
    <x v="178"/>
    <n v="102928006"/>
    <d v="2016-01-31T00:00:00"/>
    <n v="7539"/>
    <n v="81.73"/>
    <n v="56.67"/>
    <n v="616162.47"/>
    <n v="427235.13"/>
    <x v="182"/>
    <x v="4"/>
    <x v="7"/>
  </r>
  <r>
    <x v="3"/>
    <x v="116"/>
    <x v="8"/>
    <x v="183"/>
    <x v="0"/>
    <x v="0"/>
    <x v="179"/>
    <n v="971377074"/>
    <d v="2016-05-15T00:00:00"/>
    <n v="917"/>
    <n v="651.21"/>
    <n v="524.96"/>
    <n v="597159.56999999995"/>
    <n v="481388.32"/>
    <x v="183"/>
    <x v="2"/>
    <x v="5"/>
  </r>
  <r>
    <x v="6"/>
    <x v="117"/>
    <x v="11"/>
    <x v="184"/>
    <x v="1"/>
    <x v="3"/>
    <x v="180"/>
    <n v="139540803"/>
    <d v="2010-12-04T00:00:00"/>
    <n v="2079"/>
    <n v="421.89"/>
    <n v="364.69"/>
    <n v="877109.31"/>
    <n v="758190.51"/>
    <x v="184"/>
    <x v="3"/>
    <x v="1"/>
  </r>
  <r>
    <x v="0"/>
    <x v="35"/>
    <x v="11"/>
    <x v="185"/>
    <x v="0"/>
    <x v="0"/>
    <x v="181"/>
    <n v="248093020"/>
    <d v="2010-12-16T00:00:00"/>
    <n v="5093"/>
    <n v="421.89"/>
    <n v="364.69"/>
    <n v="2148685.77"/>
    <n v="1857366.17"/>
    <x v="185"/>
    <x v="3"/>
    <x v="7"/>
  </r>
  <r>
    <x v="3"/>
    <x v="118"/>
    <x v="6"/>
    <x v="186"/>
    <x v="0"/>
    <x v="3"/>
    <x v="182"/>
    <n v="858020055"/>
    <d v="2014-01-17T00:00:00"/>
    <n v="6056"/>
    <n v="152.58000000000001"/>
    <n v="97.44"/>
    <n v="924024.48"/>
    <n v="590096.64000000001"/>
    <x v="186"/>
    <x v="0"/>
    <x v="6"/>
  </r>
  <r>
    <x v="0"/>
    <x v="119"/>
    <x v="2"/>
    <x v="187"/>
    <x v="0"/>
    <x v="2"/>
    <x v="183"/>
    <n v="700620734"/>
    <d v="2015-01-05T00:00:00"/>
    <n v="8099"/>
    <n v="255.28"/>
    <n v="159.41999999999999"/>
    <n v="2067512.72"/>
    <n v="1291142.58"/>
    <x v="187"/>
    <x v="0"/>
    <x v="7"/>
  </r>
  <r>
    <x v="2"/>
    <x v="84"/>
    <x v="0"/>
    <x v="188"/>
    <x v="0"/>
    <x v="3"/>
    <x v="184"/>
    <n v="827506387"/>
    <d v="2017-01-30T00:00:00"/>
    <n v="6384"/>
    <n v="437.2"/>
    <n v="263.33"/>
    <n v="2791084.8"/>
    <n v="1681098.72"/>
    <x v="188"/>
    <x v="2"/>
    <x v="7"/>
  </r>
  <r>
    <x v="5"/>
    <x v="120"/>
    <x v="7"/>
    <x v="189"/>
    <x v="1"/>
    <x v="0"/>
    <x v="185"/>
    <n v="560600841"/>
    <d v="2013-04-14T00:00:00"/>
    <n v="3101"/>
    <n v="668.27"/>
    <n v="502.54"/>
    <n v="2072305.27"/>
    <n v="1558376.54"/>
    <x v="189"/>
    <x v="6"/>
    <x v="4"/>
  </r>
  <r>
    <x v="4"/>
    <x v="30"/>
    <x v="10"/>
    <x v="190"/>
    <x v="0"/>
    <x v="2"/>
    <x v="186"/>
    <n v="642140424"/>
    <d v="2013-01-16T00:00:00"/>
    <n v="2476"/>
    <n v="81.73"/>
    <n v="56.67"/>
    <n v="202363.48"/>
    <n v="140314.92000000001"/>
    <x v="190"/>
    <x v="5"/>
    <x v="7"/>
  </r>
  <r>
    <x v="1"/>
    <x v="61"/>
    <x v="2"/>
    <x v="191"/>
    <x v="0"/>
    <x v="1"/>
    <x v="187"/>
    <n v="984673964"/>
    <d v="2015-03-05T00:00:00"/>
    <n v="5763"/>
    <n v="255.28"/>
    <n v="159.41999999999999"/>
    <n v="1471178.64"/>
    <n v="918737.46"/>
    <x v="191"/>
    <x v="4"/>
    <x v="8"/>
  </r>
  <r>
    <x v="4"/>
    <x v="94"/>
    <x v="9"/>
    <x v="192"/>
    <x v="1"/>
    <x v="3"/>
    <x v="188"/>
    <n v="221062791"/>
    <d v="2012-04-18T00:00:00"/>
    <n v="6247"/>
    <n v="47.45"/>
    <n v="31.79"/>
    <n v="296420.15000000002"/>
    <n v="198592.13"/>
    <x v="192"/>
    <x v="5"/>
    <x v="4"/>
  </r>
  <r>
    <x v="1"/>
    <x v="1"/>
    <x v="1"/>
    <x v="193"/>
    <x v="0"/>
    <x v="3"/>
    <x v="189"/>
    <n v="654480731"/>
    <d v="2016-11-08T00:00:00"/>
    <n v="4247"/>
    <n v="154.06"/>
    <n v="90.93"/>
    <n v="654292.81999999995"/>
    <n v="386179.71"/>
    <x v="193"/>
    <x v="2"/>
    <x v="0"/>
  </r>
  <r>
    <x v="0"/>
    <x v="35"/>
    <x v="9"/>
    <x v="194"/>
    <x v="0"/>
    <x v="1"/>
    <x v="190"/>
    <n v="608414113"/>
    <d v="2011-12-23T00:00:00"/>
    <n v="2111"/>
    <n v="47.45"/>
    <n v="31.79"/>
    <n v="100166.95"/>
    <n v="67108.69"/>
    <x v="194"/>
    <x v="1"/>
    <x v="7"/>
  </r>
  <r>
    <x v="0"/>
    <x v="110"/>
    <x v="7"/>
    <x v="195"/>
    <x v="1"/>
    <x v="3"/>
    <x v="191"/>
    <n v="276661765"/>
    <d v="2016-04-20T00:00:00"/>
    <n v="9219"/>
    <n v="668.27"/>
    <n v="502.54"/>
    <n v="6160781.1299999999"/>
    <n v="4632916.26"/>
    <x v="195"/>
    <x v="2"/>
    <x v="4"/>
  </r>
  <r>
    <x v="4"/>
    <x v="121"/>
    <x v="2"/>
    <x v="196"/>
    <x v="1"/>
    <x v="3"/>
    <x v="192"/>
    <n v="373335015"/>
    <d v="2011-02-28T00:00:00"/>
    <n v="6982"/>
    <n v="255.28"/>
    <n v="159.41999999999999"/>
    <n v="1782364.96"/>
    <n v="1113070.44"/>
    <x v="196"/>
    <x v="1"/>
    <x v="6"/>
  </r>
  <r>
    <x v="4"/>
    <x v="122"/>
    <x v="5"/>
    <x v="197"/>
    <x v="1"/>
    <x v="3"/>
    <x v="193"/>
    <n v="782857692"/>
    <d v="2013-05-28T00:00:00"/>
    <n v="3843"/>
    <n v="109.28"/>
    <n v="35.840000000000003"/>
    <n v="419963.04"/>
    <n v="137733.12"/>
    <x v="197"/>
    <x v="6"/>
    <x v="2"/>
  </r>
  <r>
    <x v="3"/>
    <x v="62"/>
    <x v="4"/>
    <x v="198"/>
    <x v="1"/>
    <x v="2"/>
    <x v="194"/>
    <n v="109966123"/>
    <d v="2010-06-05T00:00:00"/>
    <n v="274"/>
    <n v="9.33"/>
    <n v="6.92"/>
    <n v="2556.42"/>
    <n v="1896.08"/>
    <x v="198"/>
    <x v="3"/>
    <x v="5"/>
  </r>
  <r>
    <x v="5"/>
    <x v="123"/>
    <x v="3"/>
    <x v="199"/>
    <x v="0"/>
    <x v="0"/>
    <x v="195"/>
    <n v="629709136"/>
    <d v="2017-06-06T00:00:00"/>
    <n v="3782"/>
    <n v="205.7"/>
    <n v="117.11"/>
    <n v="777957.4"/>
    <n v="442910.02"/>
    <x v="199"/>
    <x v="7"/>
    <x v="9"/>
  </r>
  <r>
    <x v="2"/>
    <x v="80"/>
    <x v="10"/>
    <x v="200"/>
    <x v="1"/>
    <x v="3"/>
    <x v="196"/>
    <n v="637448060"/>
    <d v="2012-09-15T00:00:00"/>
    <n v="3901"/>
    <n v="81.73"/>
    <n v="56.67"/>
    <n v="318828.73"/>
    <n v="221069.67"/>
    <x v="200"/>
    <x v="5"/>
    <x v="11"/>
  </r>
  <r>
    <x v="3"/>
    <x v="52"/>
    <x v="2"/>
    <x v="201"/>
    <x v="1"/>
    <x v="2"/>
    <x v="197"/>
    <n v="298856723"/>
    <d v="2017-04-03T00:00:00"/>
    <n v="7200"/>
    <n v="255.28"/>
    <n v="159.41999999999999"/>
    <n v="1838016"/>
    <n v="1147824"/>
    <x v="201"/>
    <x v="7"/>
    <x v="4"/>
  </r>
  <r>
    <x v="4"/>
    <x v="59"/>
    <x v="7"/>
    <x v="202"/>
    <x v="0"/>
    <x v="3"/>
    <x v="198"/>
    <n v="299921452"/>
    <d v="2015-02-23T00:00:00"/>
    <n v="2278"/>
    <n v="668.27"/>
    <n v="502.54"/>
    <n v="1522319.06"/>
    <n v="1144786.1200000001"/>
    <x v="202"/>
    <x v="4"/>
    <x v="6"/>
  </r>
  <r>
    <x v="2"/>
    <x v="82"/>
    <x v="10"/>
    <x v="203"/>
    <x v="0"/>
    <x v="0"/>
    <x v="177"/>
    <n v="496941077"/>
    <d v="2010-07-29T00:00:00"/>
    <n v="4763"/>
    <n v="81.73"/>
    <n v="56.67"/>
    <n v="389279.99"/>
    <n v="269919.21000000002"/>
    <x v="203"/>
    <x v="3"/>
    <x v="10"/>
  </r>
  <r>
    <x v="2"/>
    <x v="124"/>
    <x v="6"/>
    <x v="204"/>
    <x v="1"/>
    <x v="3"/>
    <x v="199"/>
    <n v="366526925"/>
    <d v="2016-07-14T00:00:00"/>
    <n v="2317"/>
    <n v="152.58000000000001"/>
    <n v="97.44"/>
    <n v="353527.86"/>
    <n v="225768.48"/>
    <x v="204"/>
    <x v="2"/>
    <x v="9"/>
  </r>
  <r>
    <x v="6"/>
    <x v="70"/>
    <x v="11"/>
    <x v="205"/>
    <x v="0"/>
    <x v="0"/>
    <x v="200"/>
    <n v="355602824"/>
    <d v="2012-09-15T00:00:00"/>
    <n v="9633"/>
    <n v="421.89"/>
    <n v="364.69"/>
    <n v="4064066.37"/>
    <n v="3513058.77"/>
    <x v="205"/>
    <x v="5"/>
    <x v="3"/>
  </r>
  <r>
    <x v="3"/>
    <x v="31"/>
    <x v="1"/>
    <x v="206"/>
    <x v="1"/>
    <x v="1"/>
    <x v="124"/>
    <n v="531405103"/>
    <d v="2010-04-19T00:00:00"/>
    <n v="3434"/>
    <n v="154.06"/>
    <n v="90.93"/>
    <n v="529042.04"/>
    <n v="312253.62"/>
    <x v="206"/>
    <x v="3"/>
    <x v="4"/>
  </r>
  <r>
    <x v="6"/>
    <x v="125"/>
    <x v="1"/>
    <x v="207"/>
    <x v="0"/>
    <x v="0"/>
    <x v="201"/>
    <n v="131482589"/>
    <d v="2010-01-20T00:00:00"/>
    <n v="7475"/>
    <n v="154.06"/>
    <n v="90.93"/>
    <n v="1151598.5"/>
    <n v="679701.75"/>
    <x v="207"/>
    <x v="3"/>
    <x v="6"/>
  </r>
  <r>
    <x v="3"/>
    <x v="27"/>
    <x v="3"/>
    <x v="208"/>
    <x v="1"/>
    <x v="3"/>
    <x v="202"/>
    <n v="713696610"/>
    <d v="2014-03-28T00:00:00"/>
    <n v="7542"/>
    <n v="205.7"/>
    <n v="117.11"/>
    <n v="1551389.4"/>
    <n v="883243.62"/>
    <x v="208"/>
    <x v="0"/>
    <x v="8"/>
  </r>
  <r>
    <x v="4"/>
    <x v="126"/>
    <x v="1"/>
    <x v="209"/>
    <x v="1"/>
    <x v="1"/>
    <x v="203"/>
    <n v="306220996"/>
    <d v="2014-01-30T00:00:00"/>
    <n v="6452"/>
    <n v="154.06"/>
    <n v="90.93"/>
    <n v="993995.12"/>
    <n v="586680.36"/>
    <x v="209"/>
    <x v="0"/>
    <x v="6"/>
  </r>
  <r>
    <x v="6"/>
    <x v="127"/>
    <x v="7"/>
    <x v="210"/>
    <x v="0"/>
    <x v="3"/>
    <x v="204"/>
    <n v="157542073"/>
    <d v="2010-03-15T00:00:00"/>
    <n v="9055"/>
    <n v="668.27"/>
    <n v="502.54"/>
    <n v="6051184.8499999996"/>
    <n v="4550499.7"/>
    <x v="210"/>
    <x v="3"/>
    <x v="8"/>
  </r>
  <r>
    <x v="3"/>
    <x v="22"/>
    <x v="10"/>
    <x v="211"/>
    <x v="1"/>
    <x v="3"/>
    <x v="205"/>
    <n v="686458671"/>
    <d v="2015-03-08T00:00:00"/>
    <n v="7230"/>
    <n v="81.73"/>
    <n v="56.67"/>
    <n v="590907.9"/>
    <n v="409724.1"/>
    <x v="211"/>
    <x v="4"/>
    <x v="8"/>
  </r>
  <r>
    <x v="3"/>
    <x v="128"/>
    <x v="8"/>
    <x v="212"/>
    <x v="1"/>
    <x v="0"/>
    <x v="206"/>
    <n v="132082116"/>
    <d v="2012-07-22T00:00:00"/>
    <n v="4888"/>
    <n v="651.21"/>
    <n v="524.96"/>
    <n v="3183114.48"/>
    <n v="2566004.48"/>
    <x v="212"/>
    <x v="5"/>
    <x v="9"/>
  </r>
  <r>
    <x v="4"/>
    <x v="18"/>
    <x v="5"/>
    <x v="213"/>
    <x v="1"/>
    <x v="3"/>
    <x v="207"/>
    <n v="403836238"/>
    <d v="2013-04-03T00:00:00"/>
    <n v="2972"/>
    <n v="109.28"/>
    <n v="35.840000000000003"/>
    <n v="324780.15999999997"/>
    <n v="106516.48"/>
    <x v="213"/>
    <x v="6"/>
    <x v="4"/>
  </r>
  <r>
    <x v="4"/>
    <x v="129"/>
    <x v="7"/>
    <x v="214"/>
    <x v="1"/>
    <x v="1"/>
    <x v="208"/>
    <n v="331457364"/>
    <d v="2014-04-23T00:00:00"/>
    <n v="4455"/>
    <n v="668.27"/>
    <n v="502.54"/>
    <n v="2977142.85"/>
    <n v="2238815.7000000002"/>
    <x v="214"/>
    <x v="0"/>
    <x v="2"/>
  </r>
  <r>
    <x v="6"/>
    <x v="37"/>
    <x v="11"/>
    <x v="215"/>
    <x v="1"/>
    <x v="2"/>
    <x v="140"/>
    <n v="614994323"/>
    <d v="2017-09-12T00:00:00"/>
    <n v="9341"/>
    <n v="421.89"/>
    <n v="364.69"/>
    <n v="3940874.49"/>
    <n v="3406569.29"/>
    <x v="215"/>
    <x v="7"/>
    <x v="10"/>
  </r>
  <r>
    <x v="4"/>
    <x v="130"/>
    <x v="4"/>
    <x v="216"/>
    <x v="0"/>
    <x v="3"/>
    <x v="209"/>
    <n v="674808442"/>
    <d v="2010-10-24T00:00:00"/>
    <n v="9669"/>
    <n v="9.33"/>
    <n v="6.92"/>
    <n v="90211.77"/>
    <n v="66909.48"/>
    <x v="216"/>
    <x v="3"/>
    <x v="0"/>
  </r>
  <r>
    <x v="4"/>
    <x v="130"/>
    <x v="2"/>
    <x v="217"/>
    <x v="0"/>
    <x v="3"/>
    <x v="210"/>
    <n v="901573550"/>
    <d v="2016-12-23T00:00:00"/>
    <n v="4503"/>
    <n v="255.28"/>
    <n v="159.41999999999999"/>
    <n v="1149525.8400000001"/>
    <n v="717868.26"/>
    <x v="217"/>
    <x v="2"/>
    <x v="1"/>
  </r>
  <r>
    <x v="3"/>
    <x v="31"/>
    <x v="5"/>
    <x v="218"/>
    <x v="1"/>
    <x v="3"/>
    <x v="211"/>
    <n v="406275975"/>
    <d v="2014-05-10T00:00:00"/>
    <n v="4944"/>
    <n v="109.28"/>
    <n v="35.840000000000003"/>
    <n v="540280.31999999995"/>
    <n v="177192.95999999999"/>
    <x v="218"/>
    <x v="0"/>
    <x v="4"/>
  </r>
  <r>
    <x v="3"/>
    <x v="9"/>
    <x v="1"/>
    <x v="219"/>
    <x v="1"/>
    <x v="1"/>
    <x v="212"/>
    <n v="170214545"/>
    <d v="2016-08-19T00:00:00"/>
    <n v="9121"/>
    <n v="154.06"/>
    <n v="90.93"/>
    <n v="1405181.26"/>
    <n v="829372.53"/>
    <x v="219"/>
    <x v="2"/>
    <x v="3"/>
  </r>
  <r>
    <x v="3"/>
    <x v="131"/>
    <x v="10"/>
    <x v="220"/>
    <x v="0"/>
    <x v="1"/>
    <x v="67"/>
    <n v="795000588"/>
    <d v="2016-01-08T00:00:00"/>
    <n v="7196"/>
    <n v="81.73"/>
    <n v="56.67"/>
    <n v="588129.07999999996"/>
    <n v="407797.32"/>
    <x v="220"/>
    <x v="2"/>
    <x v="6"/>
  </r>
  <r>
    <x v="3"/>
    <x v="103"/>
    <x v="4"/>
    <x v="221"/>
    <x v="0"/>
    <x v="1"/>
    <x v="213"/>
    <n v="252557933"/>
    <d v="2016-11-04T00:00:00"/>
    <n v="6360"/>
    <n v="9.33"/>
    <n v="6.92"/>
    <n v="59338.8"/>
    <n v="44011.199999999997"/>
    <x v="221"/>
    <x v="2"/>
    <x v="0"/>
  </r>
  <r>
    <x v="0"/>
    <x v="0"/>
    <x v="2"/>
    <x v="222"/>
    <x v="0"/>
    <x v="0"/>
    <x v="104"/>
    <n v="635122907"/>
    <d v="2016-12-13T00:00:00"/>
    <n v="5837"/>
    <n v="255.28"/>
    <n v="159.41999999999999"/>
    <n v="1490069.36"/>
    <n v="930534.54"/>
    <x v="222"/>
    <x v="2"/>
    <x v="7"/>
  </r>
  <r>
    <x v="6"/>
    <x v="75"/>
    <x v="1"/>
    <x v="223"/>
    <x v="1"/>
    <x v="1"/>
    <x v="214"/>
    <n v="505244338"/>
    <d v="2011-09-19T00:00:00"/>
    <n v="1882"/>
    <n v="154.06"/>
    <n v="90.93"/>
    <n v="289940.92"/>
    <n v="171130.26"/>
    <x v="223"/>
    <x v="1"/>
    <x v="3"/>
  </r>
  <r>
    <x v="4"/>
    <x v="132"/>
    <x v="5"/>
    <x v="224"/>
    <x v="0"/>
    <x v="2"/>
    <x v="215"/>
    <n v="745783555"/>
    <d v="2012-05-09T00:00:00"/>
    <n v="2782"/>
    <n v="109.28"/>
    <n v="35.840000000000003"/>
    <n v="304016.96000000002"/>
    <n v="99706.880000000005"/>
    <x v="224"/>
    <x v="5"/>
    <x v="4"/>
  </r>
  <r>
    <x v="6"/>
    <x v="133"/>
    <x v="6"/>
    <x v="225"/>
    <x v="0"/>
    <x v="0"/>
    <x v="216"/>
    <n v="509914386"/>
    <d v="2012-06-11T00:00:00"/>
    <n v="3853"/>
    <n v="152.58000000000001"/>
    <n v="97.44"/>
    <n v="587890.74"/>
    <n v="375436.32"/>
    <x v="225"/>
    <x v="5"/>
    <x v="2"/>
  </r>
  <r>
    <x v="0"/>
    <x v="76"/>
    <x v="7"/>
    <x v="226"/>
    <x v="1"/>
    <x v="0"/>
    <x v="217"/>
    <n v="371123158"/>
    <d v="2014-02-09T00:00:00"/>
    <n v="2445"/>
    <n v="668.27"/>
    <n v="502.54"/>
    <n v="1633920.15"/>
    <n v="1228710.3"/>
    <x v="226"/>
    <x v="0"/>
    <x v="6"/>
  </r>
  <r>
    <x v="4"/>
    <x v="134"/>
    <x v="7"/>
    <x v="227"/>
    <x v="1"/>
    <x v="2"/>
    <x v="218"/>
    <n v="973208701"/>
    <d v="2016-12-28T00:00:00"/>
    <n v="2936"/>
    <n v="668.27"/>
    <n v="502.54"/>
    <n v="1962040.72"/>
    <n v="1475457.44"/>
    <x v="227"/>
    <x v="2"/>
    <x v="7"/>
  </r>
  <r>
    <x v="2"/>
    <x v="63"/>
    <x v="2"/>
    <x v="228"/>
    <x v="1"/>
    <x v="3"/>
    <x v="219"/>
    <n v="780282342"/>
    <d v="2013-12-27T00:00:00"/>
    <n v="1739"/>
    <n v="255.28"/>
    <n v="159.41999999999999"/>
    <n v="443931.92"/>
    <n v="277231.38"/>
    <x v="228"/>
    <x v="6"/>
    <x v="1"/>
  </r>
  <r>
    <x v="4"/>
    <x v="97"/>
    <x v="5"/>
    <x v="229"/>
    <x v="1"/>
    <x v="2"/>
    <x v="220"/>
    <n v="126767909"/>
    <d v="2010-05-22T00:00:00"/>
    <n v="2296"/>
    <n v="109.28"/>
    <n v="35.840000000000003"/>
    <n v="250906.88"/>
    <n v="82288.639999999999"/>
    <x v="229"/>
    <x v="3"/>
    <x v="2"/>
  </r>
  <r>
    <x v="0"/>
    <x v="72"/>
    <x v="2"/>
    <x v="230"/>
    <x v="1"/>
    <x v="0"/>
    <x v="221"/>
    <n v="767401731"/>
    <d v="2012-07-30T00:00:00"/>
    <n v="80"/>
    <n v="255.28"/>
    <n v="159.41999999999999"/>
    <n v="20422.400000000001"/>
    <n v="12753.6"/>
    <x v="230"/>
    <x v="5"/>
    <x v="10"/>
  </r>
  <r>
    <x v="2"/>
    <x v="82"/>
    <x v="10"/>
    <x v="231"/>
    <x v="1"/>
    <x v="3"/>
    <x v="222"/>
    <n v="927232635"/>
    <d v="2016-11-24T00:00:00"/>
    <n v="7597"/>
    <n v="81.73"/>
    <n v="56.67"/>
    <n v="620902.81000000006"/>
    <n v="430521.99"/>
    <x v="231"/>
    <x v="2"/>
    <x v="0"/>
  </r>
  <r>
    <x v="3"/>
    <x v="135"/>
    <x v="11"/>
    <x v="232"/>
    <x v="0"/>
    <x v="0"/>
    <x v="223"/>
    <n v="251621949"/>
    <d v="2012-10-20T00:00:00"/>
    <n v="9381"/>
    <n v="421.89"/>
    <n v="364.69"/>
    <n v="3957750.09"/>
    <n v="3421156.89"/>
    <x v="232"/>
    <x v="5"/>
    <x v="11"/>
  </r>
  <r>
    <x v="5"/>
    <x v="66"/>
    <x v="8"/>
    <x v="233"/>
    <x v="0"/>
    <x v="2"/>
    <x v="224"/>
    <n v="256243503"/>
    <d v="2017-07-23T00:00:00"/>
    <n v="7002"/>
    <n v="651.21"/>
    <n v="524.96"/>
    <n v="4559772.42"/>
    <n v="3675769.92"/>
    <x v="233"/>
    <x v="7"/>
    <x v="10"/>
  </r>
  <r>
    <x v="4"/>
    <x v="136"/>
    <x v="0"/>
    <x v="234"/>
    <x v="0"/>
    <x v="1"/>
    <x v="225"/>
    <n v="277083623"/>
    <d v="2011-09-02T00:00:00"/>
    <n v="4056"/>
    <n v="437.2"/>
    <n v="263.33"/>
    <n v="1773283.2"/>
    <n v="1068066.48"/>
    <x v="234"/>
    <x v="1"/>
    <x v="10"/>
  </r>
  <r>
    <x v="3"/>
    <x v="137"/>
    <x v="1"/>
    <x v="235"/>
    <x v="0"/>
    <x v="3"/>
    <x v="226"/>
    <n v="620441138"/>
    <d v="2010-06-22T00:00:00"/>
    <n v="1175"/>
    <n v="154.06"/>
    <n v="90.93"/>
    <n v="181020.5"/>
    <n v="106842.75"/>
    <x v="235"/>
    <x v="3"/>
    <x v="9"/>
  </r>
  <r>
    <x v="2"/>
    <x v="63"/>
    <x v="8"/>
    <x v="236"/>
    <x v="0"/>
    <x v="0"/>
    <x v="227"/>
    <n v="312927377"/>
    <d v="2015-09-07T00:00:00"/>
    <n v="1020"/>
    <n v="651.21"/>
    <n v="524.96"/>
    <n v="664234.19999999995"/>
    <n v="535459.19999999995"/>
    <x v="236"/>
    <x v="4"/>
    <x v="10"/>
  </r>
  <r>
    <x v="3"/>
    <x v="90"/>
    <x v="2"/>
    <x v="237"/>
    <x v="0"/>
    <x v="3"/>
    <x v="228"/>
    <n v="251466166"/>
    <d v="2010-09-08T00:00:00"/>
    <n v="3282"/>
    <n v="255.28"/>
    <n v="159.41999999999999"/>
    <n v="837828.96"/>
    <n v="523216.44"/>
    <x v="237"/>
    <x v="3"/>
    <x v="3"/>
  </r>
  <r>
    <x v="5"/>
    <x v="138"/>
    <x v="8"/>
    <x v="238"/>
    <x v="1"/>
    <x v="2"/>
    <x v="229"/>
    <n v="953293836"/>
    <d v="2010-07-22T00:00:00"/>
    <n v="9685"/>
    <n v="651.21"/>
    <n v="524.96"/>
    <n v="6306968.8499999996"/>
    <n v="5084237.5999999996"/>
    <x v="238"/>
    <x v="3"/>
    <x v="9"/>
  </r>
  <r>
    <x v="4"/>
    <x v="50"/>
    <x v="3"/>
    <x v="239"/>
    <x v="1"/>
    <x v="1"/>
    <x v="230"/>
    <n v="305959212"/>
    <d v="2012-04-23T00:00:00"/>
    <n v="8985"/>
    <n v="205.7"/>
    <n v="117.11"/>
    <n v="1848214.5"/>
    <n v="1052233.3500000001"/>
    <x v="239"/>
    <x v="5"/>
    <x v="2"/>
  </r>
  <r>
    <x v="4"/>
    <x v="67"/>
    <x v="3"/>
    <x v="240"/>
    <x v="1"/>
    <x v="3"/>
    <x v="231"/>
    <n v="317323625"/>
    <d v="2014-03-24T00:00:00"/>
    <n v="1967"/>
    <n v="205.7"/>
    <n v="117.11"/>
    <n v="404611.9"/>
    <n v="230355.37"/>
    <x v="240"/>
    <x v="0"/>
    <x v="8"/>
  </r>
  <r>
    <x v="4"/>
    <x v="139"/>
    <x v="7"/>
    <x v="241"/>
    <x v="0"/>
    <x v="3"/>
    <x v="232"/>
    <n v="365560901"/>
    <d v="2011-09-01T00:00:00"/>
    <n v="6449"/>
    <n v="668.27"/>
    <n v="502.54"/>
    <n v="4309673.2300000004"/>
    <n v="3240880.46"/>
    <x v="241"/>
    <x v="1"/>
    <x v="10"/>
  </r>
  <r>
    <x v="3"/>
    <x v="137"/>
    <x v="2"/>
    <x v="242"/>
    <x v="1"/>
    <x v="0"/>
    <x v="233"/>
    <n v="349157369"/>
    <d v="2016-04-05T00:00:00"/>
    <n v="2279"/>
    <n v="255.28"/>
    <n v="159.41999999999999"/>
    <n v="581783.12"/>
    <n v="363318.18"/>
    <x v="242"/>
    <x v="2"/>
    <x v="8"/>
  </r>
  <r>
    <x v="0"/>
    <x v="81"/>
    <x v="2"/>
    <x v="243"/>
    <x v="1"/>
    <x v="3"/>
    <x v="234"/>
    <n v="236911857"/>
    <d v="2014-02-25T00:00:00"/>
    <n v="6338"/>
    <n v="255.28"/>
    <n v="159.41999999999999"/>
    <n v="1617964.64"/>
    <n v="1010403.96"/>
    <x v="243"/>
    <x v="0"/>
    <x v="6"/>
  </r>
  <r>
    <x v="6"/>
    <x v="115"/>
    <x v="10"/>
    <x v="244"/>
    <x v="0"/>
    <x v="2"/>
    <x v="235"/>
    <n v="517935693"/>
    <d v="2015-06-16T00:00:00"/>
    <n v="7536"/>
    <n v="81.73"/>
    <n v="56.67"/>
    <n v="615917.28"/>
    <n v="427065.12"/>
    <x v="244"/>
    <x v="4"/>
    <x v="5"/>
  </r>
  <r>
    <x v="3"/>
    <x v="140"/>
    <x v="5"/>
    <x v="245"/>
    <x v="0"/>
    <x v="1"/>
    <x v="236"/>
    <n v="851652705"/>
    <d v="2012-03-27T00:00:00"/>
    <n v="1816"/>
    <n v="109.28"/>
    <n v="35.840000000000003"/>
    <n v="198452.48000000001"/>
    <n v="65085.440000000002"/>
    <x v="245"/>
    <x v="5"/>
    <x v="8"/>
  </r>
  <r>
    <x v="3"/>
    <x v="26"/>
    <x v="3"/>
    <x v="246"/>
    <x v="0"/>
    <x v="0"/>
    <x v="237"/>
    <n v="517799222"/>
    <d v="2012-10-23T00:00:00"/>
    <n v="7151"/>
    <n v="205.7"/>
    <n v="117.11"/>
    <n v="1470960.7"/>
    <n v="837453.61"/>
    <x v="246"/>
    <x v="5"/>
    <x v="11"/>
  </r>
  <r>
    <x v="5"/>
    <x v="138"/>
    <x v="8"/>
    <x v="247"/>
    <x v="0"/>
    <x v="1"/>
    <x v="238"/>
    <n v="666424071"/>
    <d v="2015-03-04T00:00:00"/>
    <n v="8547"/>
    <n v="651.21"/>
    <n v="524.96"/>
    <n v="5565891.8700000001"/>
    <n v="4486833.12"/>
    <x v="247"/>
    <x v="4"/>
    <x v="8"/>
  </r>
  <r>
    <x v="4"/>
    <x v="105"/>
    <x v="4"/>
    <x v="248"/>
    <x v="0"/>
    <x v="1"/>
    <x v="239"/>
    <n v="267888581"/>
    <d v="2010-12-22T00:00:00"/>
    <n v="3039"/>
    <n v="9.33"/>
    <n v="6.92"/>
    <n v="28353.87"/>
    <n v="21029.88"/>
    <x v="248"/>
    <x v="3"/>
    <x v="1"/>
  </r>
  <r>
    <x v="3"/>
    <x v="116"/>
    <x v="1"/>
    <x v="249"/>
    <x v="1"/>
    <x v="3"/>
    <x v="240"/>
    <n v="162866580"/>
    <d v="2011-07-26T00:00:00"/>
    <n v="4695"/>
    <n v="154.06"/>
    <n v="90.93"/>
    <n v="723311.7"/>
    <n v="426916.35"/>
    <x v="249"/>
    <x v="1"/>
    <x v="10"/>
  </r>
  <r>
    <x v="5"/>
    <x v="141"/>
    <x v="9"/>
    <x v="250"/>
    <x v="0"/>
    <x v="2"/>
    <x v="241"/>
    <n v="812344396"/>
    <d v="2014-08-30T00:00:00"/>
    <n v="9614"/>
    <n v="47.45"/>
    <n v="31.79"/>
    <n v="456184.3"/>
    <n v="305629.06"/>
    <x v="250"/>
    <x v="0"/>
    <x v="10"/>
  </r>
  <r>
    <x v="3"/>
    <x v="27"/>
    <x v="11"/>
    <x v="251"/>
    <x v="1"/>
    <x v="0"/>
    <x v="242"/>
    <n v="947620856"/>
    <d v="2014-09-03T00:00:00"/>
    <n v="924"/>
    <n v="421.89"/>
    <n v="364.69"/>
    <n v="389826.36"/>
    <n v="336973.56"/>
    <x v="251"/>
    <x v="0"/>
    <x v="3"/>
  </r>
  <r>
    <x v="2"/>
    <x v="12"/>
    <x v="1"/>
    <x v="252"/>
    <x v="1"/>
    <x v="2"/>
    <x v="243"/>
    <n v="720307290"/>
    <d v="2015-03-28T00:00:00"/>
    <n v="3789"/>
    <n v="154.06"/>
    <n v="90.93"/>
    <n v="583733.34"/>
    <n v="344533.77"/>
    <x v="252"/>
    <x v="4"/>
    <x v="8"/>
  </r>
  <r>
    <x v="2"/>
    <x v="142"/>
    <x v="7"/>
    <x v="253"/>
    <x v="1"/>
    <x v="2"/>
    <x v="244"/>
    <n v="352327525"/>
    <d v="2016-10-27T00:00:00"/>
    <n v="399"/>
    <n v="668.27"/>
    <n v="502.54"/>
    <n v="266639.73"/>
    <n v="200513.46"/>
    <x v="253"/>
    <x v="2"/>
    <x v="11"/>
  </r>
  <r>
    <x v="3"/>
    <x v="11"/>
    <x v="7"/>
    <x v="254"/>
    <x v="1"/>
    <x v="1"/>
    <x v="86"/>
    <n v="585917890"/>
    <d v="2013-07-23T00:00:00"/>
    <n v="4979"/>
    <n v="668.27"/>
    <n v="502.54"/>
    <n v="3327316.33"/>
    <n v="2502146.66"/>
    <x v="254"/>
    <x v="6"/>
    <x v="9"/>
  </r>
  <r>
    <x v="5"/>
    <x v="138"/>
    <x v="11"/>
    <x v="255"/>
    <x v="0"/>
    <x v="3"/>
    <x v="47"/>
    <n v="433627212"/>
    <d v="2012-02-13T00:00:00"/>
    <n v="8783"/>
    <n v="421.89"/>
    <n v="364.69"/>
    <n v="3705459.87"/>
    <n v="3203072.27"/>
    <x v="255"/>
    <x v="5"/>
    <x v="6"/>
  </r>
  <r>
    <x v="4"/>
    <x v="143"/>
    <x v="9"/>
    <x v="256"/>
    <x v="1"/>
    <x v="1"/>
    <x v="245"/>
    <n v="328316819"/>
    <d v="2012-05-30T00:00:00"/>
    <n v="5098"/>
    <n v="47.45"/>
    <n v="31.79"/>
    <n v="241900.1"/>
    <n v="162065.42000000001"/>
    <x v="256"/>
    <x v="5"/>
    <x v="5"/>
  </r>
  <r>
    <x v="3"/>
    <x v="144"/>
    <x v="3"/>
    <x v="257"/>
    <x v="0"/>
    <x v="1"/>
    <x v="246"/>
    <n v="773160541"/>
    <d v="2011-11-21T00:00:00"/>
    <n v="4240"/>
    <n v="205.7"/>
    <n v="117.11"/>
    <n v="872168"/>
    <n v="496546.4"/>
    <x v="257"/>
    <x v="1"/>
    <x v="0"/>
  </r>
  <r>
    <x v="6"/>
    <x v="127"/>
    <x v="7"/>
    <x v="258"/>
    <x v="1"/>
    <x v="0"/>
    <x v="247"/>
    <n v="991644704"/>
    <d v="2016-05-18T00:00:00"/>
    <n v="8559"/>
    <n v="668.27"/>
    <n v="502.54"/>
    <n v="5719722.9299999997"/>
    <n v="4301239.8600000003"/>
    <x v="258"/>
    <x v="2"/>
    <x v="2"/>
  </r>
  <r>
    <x v="2"/>
    <x v="145"/>
    <x v="11"/>
    <x v="259"/>
    <x v="1"/>
    <x v="0"/>
    <x v="248"/>
    <n v="277568137"/>
    <d v="2014-02-07T00:00:00"/>
    <n v="7435"/>
    <n v="421.89"/>
    <n v="364.69"/>
    <n v="3136752.15"/>
    <n v="2711470.15"/>
    <x v="259"/>
    <x v="0"/>
    <x v="6"/>
  </r>
  <r>
    <x v="5"/>
    <x v="69"/>
    <x v="4"/>
    <x v="260"/>
    <x v="1"/>
    <x v="1"/>
    <x v="249"/>
    <n v="245042169"/>
    <d v="2016-12-15T00:00:00"/>
    <n v="2278"/>
    <n v="9.33"/>
    <n v="6.92"/>
    <n v="21253.74"/>
    <n v="15763.76"/>
    <x v="260"/>
    <x v="2"/>
    <x v="1"/>
  </r>
  <r>
    <x v="3"/>
    <x v="116"/>
    <x v="7"/>
    <x v="261"/>
    <x v="1"/>
    <x v="0"/>
    <x v="250"/>
    <n v="778490626"/>
    <d v="2011-03-24T00:00:00"/>
    <n v="1531"/>
    <n v="668.27"/>
    <n v="502.54"/>
    <n v="1023121.37"/>
    <n v="769388.74"/>
    <x v="261"/>
    <x v="1"/>
    <x v="8"/>
  </r>
  <r>
    <x v="0"/>
    <x v="146"/>
    <x v="2"/>
    <x v="262"/>
    <x v="1"/>
    <x v="1"/>
    <x v="251"/>
    <n v="482649838"/>
    <d v="2014-11-13T00:00:00"/>
    <n v="5668"/>
    <n v="255.28"/>
    <n v="159.41999999999999"/>
    <n v="1446927.04"/>
    <n v="903592.56"/>
    <x v="262"/>
    <x v="0"/>
    <x v="0"/>
  </r>
  <r>
    <x v="3"/>
    <x v="103"/>
    <x v="9"/>
    <x v="263"/>
    <x v="1"/>
    <x v="3"/>
    <x v="252"/>
    <n v="732568633"/>
    <d v="2012-07-05T00:00:00"/>
    <n v="2193"/>
    <n v="47.45"/>
    <n v="31.79"/>
    <n v="104057.85"/>
    <n v="69715.47"/>
    <x v="263"/>
    <x v="5"/>
    <x v="9"/>
  </r>
  <r>
    <x v="4"/>
    <x v="121"/>
    <x v="7"/>
    <x v="264"/>
    <x v="1"/>
    <x v="0"/>
    <x v="253"/>
    <n v="723608338"/>
    <d v="2012-11-23T00:00:00"/>
    <n v="642"/>
    <n v="668.27"/>
    <n v="502.54"/>
    <n v="429029.34"/>
    <n v="322630.68"/>
    <x v="264"/>
    <x v="5"/>
    <x v="1"/>
  </r>
  <r>
    <x v="5"/>
    <x v="147"/>
    <x v="7"/>
    <x v="265"/>
    <x v="0"/>
    <x v="2"/>
    <x v="254"/>
    <n v="621442782"/>
    <d v="2014-04-14T00:00:00"/>
    <n v="7584"/>
    <n v="668.27"/>
    <n v="502.54"/>
    <n v="5068159.68"/>
    <n v="3811263.36"/>
    <x v="265"/>
    <x v="0"/>
    <x v="8"/>
  </r>
  <r>
    <x v="0"/>
    <x v="35"/>
    <x v="2"/>
    <x v="266"/>
    <x v="0"/>
    <x v="0"/>
    <x v="122"/>
    <n v="212058293"/>
    <d v="2015-10-06T00:00:00"/>
    <n v="1616"/>
    <n v="255.28"/>
    <n v="159.41999999999999"/>
    <n v="412532.47999999998"/>
    <n v="257622.72"/>
    <x v="266"/>
    <x v="4"/>
    <x v="11"/>
  </r>
  <r>
    <x v="6"/>
    <x v="115"/>
    <x v="6"/>
    <x v="267"/>
    <x v="0"/>
    <x v="3"/>
    <x v="255"/>
    <n v="251753699"/>
    <d v="2014-03-24T00:00:00"/>
    <n v="8369"/>
    <n v="152.58000000000001"/>
    <n v="97.44"/>
    <n v="1276942.02"/>
    <n v="815475.36"/>
    <x v="267"/>
    <x v="0"/>
    <x v="4"/>
  </r>
  <r>
    <x v="3"/>
    <x v="62"/>
    <x v="4"/>
    <x v="268"/>
    <x v="1"/>
    <x v="0"/>
    <x v="256"/>
    <n v="217140328"/>
    <d v="2014-10-30T00:00:00"/>
    <n v="5503"/>
    <n v="9.33"/>
    <n v="6.92"/>
    <n v="51342.99"/>
    <n v="38080.76"/>
    <x v="268"/>
    <x v="0"/>
    <x v="0"/>
  </r>
  <r>
    <x v="3"/>
    <x v="51"/>
    <x v="1"/>
    <x v="269"/>
    <x v="1"/>
    <x v="1"/>
    <x v="257"/>
    <n v="555142009"/>
    <d v="2012-07-10T00:00:00"/>
    <n v="7712"/>
    <n v="154.06"/>
    <n v="90.93"/>
    <n v="1188110.72"/>
    <n v="701252.16"/>
    <x v="269"/>
    <x v="5"/>
    <x v="9"/>
  </r>
  <r>
    <x v="2"/>
    <x v="43"/>
    <x v="5"/>
    <x v="270"/>
    <x v="1"/>
    <x v="1"/>
    <x v="258"/>
    <n v="432995069"/>
    <d v="2010-12-13T00:00:00"/>
    <n v="1718"/>
    <n v="109.28"/>
    <n v="35.840000000000003"/>
    <n v="187743.04"/>
    <n v="61573.120000000003"/>
    <x v="270"/>
    <x v="3"/>
    <x v="1"/>
  </r>
  <r>
    <x v="0"/>
    <x v="60"/>
    <x v="10"/>
    <x v="271"/>
    <x v="0"/>
    <x v="2"/>
    <x v="259"/>
    <n v="888248336"/>
    <d v="2010-11-07T00:00:00"/>
    <n v="1276"/>
    <n v="81.73"/>
    <n v="56.67"/>
    <n v="104287.48"/>
    <n v="72310.92"/>
    <x v="271"/>
    <x v="3"/>
    <x v="1"/>
  </r>
  <r>
    <x v="4"/>
    <x v="148"/>
    <x v="1"/>
    <x v="272"/>
    <x v="1"/>
    <x v="1"/>
    <x v="260"/>
    <n v="778763139"/>
    <d v="2014-05-09T00:00:00"/>
    <n v="2173"/>
    <n v="154.06"/>
    <n v="90.93"/>
    <n v="334772.38"/>
    <n v="197590.89"/>
    <x v="272"/>
    <x v="0"/>
    <x v="2"/>
  </r>
  <r>
    <x v="3"/>
    <x v="149"/>
    <x v="6"/>
    <x v="273"/>
    <x v="0"/>
    <x v="2"/>
    <x v="261"/>
    <n v="832713305"/>
    <d v="2013-02-09T00:00:00"/>
    <n v="7227"/>
    <n v="152.58000000000001"/>
    <n v="97.44"/>
    <n v="1102695.6599999999"/>
    <n v="704198.88"/>
    <x v="273"/>
    <x v="5"/>
    <x v="7"/>
  </r>
  <r>
    <x v="4"/>
    <x v="39"/>
    <x v="7"/>
    <x v="274"/>
    <x v="0"/>
    <x v="0"/>
    <x v="262"/>
    <n v="498585164"/>
    <d v="2014-09-29T00:00:00"/>
    <n v="1285"/>
    <n v="668.27"/>
    <n v="502.54"/>
    <n v="858726.95"/>
    <n v="645763.9"/>
    <x v="274"/>
    <x v="0"/>
    <x v="3"/>
  </r>
  <r>
    <x v="6"/>
    <x v="75"/>
    <x v="4"/>
    <x v="275"/>
    <x v="0"/>
    <x v="0"/>
    <x v="263"/>
    <n v="195177543"/>
    <d v="2016-12-23T00:00:00"/>
    <n v="6227"/>
    <n v="9.33"/>
    <n v="6.92"/>
    <n v="58097.91"/>
    <n v="43090.84"/>
    <x v="275"/>
    <x v="2"/>
    <x v="1"/>
  </r>
  <r>
    <x v="3"/>
    <x v="140"/>
    <x v="3"/>
    <x v="276"/>
    <x v="1"/>
    <x v="1"/>
    <x v="264"/>
    <n v="861601769"/>
    <d v="2010-12-02T00:00:00"/>
    <n v="5965"/>
    <n v="205.7"/>
    <n v="117.11"/>
    <n v="1227000.5"/>
    <n v="698561.15"/>
    <x v="276"/>
    <x v="3"/>
    <x v="0"/>
  </r>
  <r>
    <x v="3"/>
    <x v="135"/>
    <x v="11"/>
    <x v="277"/>
    <x v="1"/>
    <x v="2"/>
    <x v="265"/>
    <n v="807281672"/>
    <d v="2015-01-26T00:00:00"/>
    <n v="1441"/>
    <n v="421.89"/>
    <n v="364.69"/>
    <n v="607943.49"/>
    <n v="525518.29"/>
    <x v="277"/>
    <x v="0"/>
    <x v="7"/>
  </r>
  <r>
    <x v="3"/>
    <x v="26"/>
    <x v="5"/>
    <x v="278"/>
    <x v="0"/>
    <x v="2"/>
    <x v="105"/>
    <n v="661953580"/>
    <d v="2011-04-24T00:00:00"/>
    <n v="5629"/>
    <n v="109.28"/>
    <n v="35.840000000000003"/>
    <n v="615137.12"/>
    <n v="201743.35999999999"/>
    <x v="278"/>
    <x v="1"/>
    <x v="4"/>
  </r>
  <r>
    <x v="4"/>
    <x v="150"/>
    <x v="0"/>
    <x v="279"/>
    <x v="1"/>
    <x v="0"/>
    <x v="266"/>
    <n v="225666320"/>
    <d v="2016-08-21T00:00:00"/>
    <n v="8534"/>
    <n v="437.2"/>
    <n v="263.33"/>
    <n v="3731064.8"/>
    <n v="2247258.2200000002"/>
    <x v="279"/>
    <x v="2"/>
    <x v="10"/>
  </r>
  <r>
    <x v="4"/>
    <x v="77"/>
    <x v="7"/>
    <x v="280"/>
    <x v="0"/>
    <x v="3"/>
    <x v="56"/>
    <n v="718781220"/>
    <d v="2011-02-19T00:00:00"/>
    <n v="2191"/>
    <n v="668.27"/>
    <n v="502.54"/>
    <n v="1464179.57"/>
    <n v="1101065.1399999999"/>
    <x v="280"/>
    <x v="1"/>
    <x v="6"/>
  </r>
  <r>
    <x v="4"/>
    <x v="67"/>
    <x v="8"/>
    <x v="281"/>
    <x v="1"/>
    <x v="3"/>
    <x v="267"/>
    <n v="731972110"/>
    <d v="2010-04-15T00:00:00"/>
    <n v="5668"/>
    <n v="651.21"/>
    <n v="524.96"/>
    <n v="3691058.28"/>
    <n v="2975473.28"/>
    <x v="281"/>
    <x v="3"/>
    <x v="8"/>
  </r>
  <r>
    <x v="0"/>
    <x v="0"/>
    <x v="1"/>
    <x v="282"/>
    <x v="1"/>
    <x v="1"/>
    <x v="268"/>
    <n v="276225316"/>
    <d v="2015-02-09T00:00:00"/>
    <n v="64"/>
    <n v="154.06"/>
    <n v="90.93"/>
    <n v="9859.84"/>
    <n v="5819.52"/>
    <x v="282"/>
    <x v="4"/>
    <x v="6"/>
  </r>
  <r>
    <x v="2"/>
    <x v="84"/>
    <x v="8"/>
    <x v="283"/>
    <x v="0"/>
    <x v="1"/>
    <x v="269"/>
    <n v="332839667"/>
    <d v="2016-07-27T00:00:00"/>
    <n v="3509"/>
    <n v="651.21"/>
    <n v="524.96"/>
    <n v="2285095.89"/>
    <n v="1842084.64"/>
    <x v="283"/>
    <x v="2"/>
    <x v="10"/>
  </r>
  <r>
    <x v="0"/>
    <x v="76"/>
    <x v="1"/>
    <x v="284"/>
    <x v="1"/>
    <x v="1"/>
    <x v="270"/>
    <n v="603426492"/>
    <d v="2014-06-15T00:00:00"/>
    <n v="6163"/>
    <n v="154.06"/>
    <n v="90.93"/>
    <n v="949471.78"/>
    <n v="560401.59"/>
    <x v="284"/>
    <x v="0"/>
    <x v="9"/>
  </r>
  <r>
    <x v="3"/>
    <x v="51"/>
    <x v="9"/>
    <x v="285"/>
    <x v="0"/>
    <x v="2"/>
    <x v="271"/>
    <n v="859909617"/>
    <d v="2013-01-29T00:00:00"/>
    <n v="5220"/>
    <n v="47.45"/>
    <n v="31.79"/>
    <n v="247689"/>
    <n v="165943.79999999999"/>
    <x v="285"/>
    <x v="5"/>
    <x v="7"/>
  </r>
  <r>
    <x v="4"/>
    <x v="67"/>
    <x v="7"/>
    <x v="286"/>
    <x v="1"/>
    <x v="3"/>
    <x v="11"/>
    <n v="494525372"/>
    <d v="2010-03-02T00:00:00"/>
    <n v="9902"/>
    <n v="668.27"/>
    <n v="502.54"/>
    <n v="6617209.54"/>
    <n v="4976151.08"/>
    <x v="286"/>
    <x v="3"/>
    <x v="8"/>
  </r>
  <r>
    <x v="4"/>
    <x v="122"/>
    <x v="1"/>
    <x v="287"/>
    <x v="1"/>
    <x v="0"/>
    <x v="272"/>
    <n v="769822585"/>
    <d v="2016-05-15T00:00:00"/>
    <n v="6465"/>
    <n v="154.06"/>
    <n v="90.93"/>
    <n v="995997.9"/>
    <n v="587862.44999999995"/>
    <x v="287"/>
    <x v="2"/>
    <x v="2"/>
  </r>
  <r>
    <x v="3"/>
    <x v="96"/>
    <x v="1"/>
    <x v="288"/>
    <x v="0"/>
    <x v="1"/>
    <x v="273"/>
    <n v="768662583"/>
    <d v="2012-08-10T00:00:00"/>
    <n v="3195"/>
    <n v="154.06"/>
    <n v="90.93"/>
    <n v="492221.7"/>
    <n v="290521.34999999998"/>
    <x v="288"/>
    <x v="5"/>
    <x v="10"/>
  </r>
  <r>
    <x v="5"/>
    <x v="24"/>
    <x v="3"/>
    <x v="289"/>
    <x v="1"/>
    <x v="0"/>
    <x v="274"/>
    <n v="544219195"/>
    <d v="2015-03-09T00:00:00"/>
    <n v="5409"/>
    <n v="205.7"/>
    <n v="117.11"/>
    <n v="1112631.3"/>
    <n v="633447.99"/>
    <x v="289"/>
    <x v="4"/>
    <x v="8"/>
  </r>
  <r>
    <x v="4"/>
    <x v="132"/>
    <x v="9"/>
    <x v="290"/>
    <x v="0"/>
    <x v="3"/>
    <x v="275"/>
    <n v="669978749"/>
    <d v="2011-03-20T00:00:00"/>
    <n v="455"/>
    <n v="47.45"/>
    <n v="31.79"/>
    <n v="21589.75"/>
    <n v="14464.45"/>
    <x v="290"/>
    <x v="1"/>
    <x v="8"/>
  </r>
  <r>
    <x v="3"/>
    <x v="88"/>
    <x v="0"/>
    <x v="291"/>
    <x v="0"/>
    <x v="3"/>
    <x v="276"/>
    <n v="889740073"/>
    <d v="2015-01-26T00:00:00"/>
    <n v="2715"/>
    <n v="437.2"/>
    <n v="263.33"/>
    <n v="1186998"/>
    <n v="714940.95"/>
    <x v="291"/>
    <x v="4"/>
    <x v="6"/>
  </r>
  <r>
    <x v="3"/>
    <x v="140"/>
    <x v="9"/>
    <x v="292"/>
    <x v="1"/>
    <x v="0"/>
    <x v="277"/>
    <n v="567614495"/>
    <d v="2012-06-28T00:00:00"/>
    <n v="8598"/>
    <n v="47.45"/>
    <n v="31.79"/>
    <n v="407975.1"/>
    <n v="273330.42"/>
    <x v="292"/>
    <x v="5"/>
    <x v="5"/>
  </r>
  <r>
    <x v="0"/>
    <x v="119"/>
    <x v="1"/>
    <x v="293"/>
    <x v="0"/>
    <x v="0"/>
    <x v="278"/>
    <n v="938025844"/>
    <d v="2016-01-21T00:00:00"/>
    <n v="1547"/>
    <n v="154.06"/>
    <n v="90.93"/>
    <n v="238330.82"/>
    <n v="140668.71"/>
    <x v="293"/>
    <x v="4"/>
    <x v="7"/>
  </r>
  <r>
    <x v="0"/>
    <x v="19"/>
    <x v="1"/>
    <x v="294"/>
    <x v="1"/>
    <x v="1"/>
    <x v="279"/>
    <n v="155710446"/>
    <d v="2017-02-25T00:00:00"/>
    <n v="7036"/>
    <n v="154.06"/>
    <n v="90.93"/>
    <n v="1083966.1599999999"/>
    <n v="639783.48"/>
    <x v="294"/>
    <x v="7"/>
    <x v="8"/>
  </r>
  <r>
    <x v="3"/>
    <x v="33"/>
    <x v="2"/>
    <x v="295"/>
    <x v="1"/>
    <x v="3"/>
    <x v="27"/>
    <n v="945717132"/>
    <d v="2012-02-13T00:00:00"/>
    <n v="7570"/>
    <n v="255.28"/>
    <n v="159.41999999999999"/>
    <n v="1932469.6"/>
    <n v="1206809.3999999999"/>
    <x v="295"/>
    <x v="5"/>
    <x v="6"/>
  </r>
  <r>
    <x v="5"/>
    <x v="151"/>
    <x v="0"/>
    <x v="296"/>
    <x v="0"/>
    <x v="1"/>
    <x v="280"/>
    <n v="253407227"/>
    <d v="2013-02-15T00:00:00"/>
    <n v="7685"/>
    <n v="437.2"/>
    <n v="263.33"/>
    <n v="3359882"/>
    <n v="2023691.05"/>
    <x v="296"/>
    <x v="6"/>
    <x v="8"/>
  </r>
  <r>
    <x v="3"/>
    <x v="88"/>
    <x v="7"/>
    <x v="297"/>
    <x v="0"/>
    <x v="2"/>
    <x v="281"/>
    <n v="494454562"/>
    <d v="2014-09-22T00:00:00"/>
    <n v="8948"/>
    <n v="668.27"/>
    <n v="502.54"/>
    <n v="5979679.96"/>
    <n v="4496727.92"/>
    <x v="297"/>
    <x v="0"/>
    <x v="11"/>
  </r>
  <r>
    <x v="3"/>
    <x v="25"/>
    <x v="3"/>
    <x v="298"/>
    <x v="1"/>
    <x v="0"/>
    <x v="282"/>
    <n v="104845464"/>
    <d v="2012-07-24T00:00:00"/>
    <n v="4957"/>
    <n v="205.7"/>
    <n v="117.11"/>
    <n v="1019654.9"/>
    <n v="580514.27"/>
    <x v="298"/>
    <x v="5"/>
    <x v="9"/>
  </r>
  <r>
    <x v="4"/>
    <x v="107"/>
    <x v="0"/>
    <x v="299"/>
    <x v="1"/>
    <x v="0"/>
    <x v="283"/>
    <n v="290878760"/>
    <d v="2014-04-07T00:00:00"/>
    <n v="6344"/>
    <n v="437.2"/>
    <n v="263.33"/>
    <n v="2773596.8"/>
    <n v="1670565.52"/>
    <x v="299"/>
    <x v="0"/>
    <x v="2"/>
  </r>
  <r>
    <x v="4"/>
    <x v="53"/>
    <x v="8"/>
    <x v="300"/>
    <x v="0"/>
    <x v="1"/>
    <x v="284"/>
    <n v="979165780"/>
    <d v="2014-02-10T00:00:00"/>
    <n v="5768"/>
    <n v="651.21"/>
    <n v="524.96"/>
    <n v="3756179.28"/>
    <n v="3027969.28"/>
    <x v="300"/>
    <x v="0"/>
    <x v="8"/>
  </r>
  <r>
    <x v="2"/>
    <x v="152"/>
    <x v="8"/>
    <x v="301"/>
    <x v="0"/>
    <x v="1"/>
    <x v="285"/>
    <n v="366630351"/>
    <d v="2010-10-12T00:00:00"/>
    <n v="2923"/>
    <n v="651.21"/>
    <n v="524.96"/>
    <n v="1903486.83"/>
    <n v="1534458.08"/>
    <x v="301"/>
    <x v="3"/>
    <x v="11"/>
  </r>
  <r>
    <x v="4"/>
    <x v="46"/>
    <x v="8"/>
    <x v="302"/>
    <x v="1"/>
    <x v="1"/>
    <x v="286"/>
    <n v="770508801"/>
    <d v="2011-06-25T00:00:00"/>
    <n v="9532"/>
    <n v="651.21"/>
    <n v="524.96"/>
    <n v="6207333.7199999997"/>
    <n v="5003918.72"/>
    <x v="302"/>
    <x v="1"/>
    <x v="5"/>
  </r>
  <r>
    <x v="4"/>
    <x v="130"/>
    <x v="9"/>
    <x v="303"/>
    <x v="0"/>
    <x v="0"/>
    <x v="287"/>
    <n v="978349959"/>
    <d v="2013-05-21T00:00:00"/>
    <n v="4349"/>
    <n v="47.45"/>
    <n v="31.79"/>
    <n v="206360.05"/>
    <n v="138254.71"/>
    <x v="303"/>
    <x v="6"/>
    <x v="2"/>
  </r>
  <r>
    <x v="4"/>
    <x v="134"/>
    <x v="9"/>
    <x v="304"/>
    <x v="0"/>
    <x v="3"/>
    <x v="288"/>
    <n v="298015153"/>
    <d v="2014-08-14T00:00:00"/>
    <n v="8161"/>
    <n v="47.45"/>
    <n v="31.79"/>
    <n v="387239.45"/>
    <n v="259438.19"/>
    <x v="304"/>
    <x v="0"/>
    <x v="3"/>
  </r>
  <r>
    <x v="4"/>
    <x v="67"/>
    <x v="6"/>
    <x v="305"/>
    <x v="1"/>
    <x v="0"/>
    <x v="289"/>
    <n v="807678210"/>
    <d v="2010-10-30T00:00:00"/>
    <n v="8786"/>
    <n v="152.58000000000001"/>
    <n v="97.44"/>
    <n v="1340567.8799999999"/>
    <n v="856107.84"/>
    <x v="305"/>
    <x v="3"/>
    <x v="11"/>
  </r>
  <r>
    <x v="6"/>
    <x v="85"/>
    <x v="10"/>
    <x v="306"/>
    <x v="0"/>
    <x v="1"/>
    <x v="290"/>
    <n v="605825459"/>
    <d v="2013-05-14T00:00:00"/>
    <n v="6071"/>
    <n v="81.73"/>
    <n v="56.67"/>
    <n v="496182.83"/>
    <n v="344043.57"/>
    <x v="306"/>
    <x v="6"/>
    <x v="2"/>
  </r>
  <r>
    <x v="3"/>
    <x v="11"/>
    <x v="4"/>
    <x v="307"/>
    <x v="1"/>
    <x v="1"/>
    <x v="291"/>
    <n v="561255729"/>
    <d v="2016-02-01T00:00:00"/>
    <n v="6897"/>
    <n v="9.33"/>
    <n v="6.92"/>
    <n v="64349.01"/>
    <n v="47727.24"/>
    <x v="307"/>
    <x v="2"/>
    <x v="6"/>
  </r>
  <r>
    <x v="5"/>
    <x v="147"/>
    <x v="5"/>
    <x v="308"/>
    <x v="1"/>
    <x v="2"/>
    <x v="292"/>
    <n v="263080346"/>
    <d v="2013-12-14T00:00:00"/>
    <n v="175"/>
    <n v="109.28"/>
    <n v="35.840000000000003"/>
    <n v="19124"/>
    <n v="6272"/>
    <x v="308"/>
    <x v="6"/>
    <x v="7"/>
  </r>
  <r>
    <x v="3"/>
    <x v="49"/>
    <x v="3"/>
    <x v="309"/>
    <x v="0"/>
    <x v="1"/>
    <x v="293"/>
    <n v="270723140"/>
    <d v="2014-03-09T00:00:00"/>
    <n v="1848"/>
    <n v="205.7"/>
    <n v="117.11"/>
    <n v="380133.6"/>
    <n v="216419.28"/>
    <x v="309"/>
    <x v="0"/>
    <x v="8"/>
  </r>
  <r>
    <x v="4"/>
    <x v="132"/>
    <x v="5"/>
    <x v="310"/>
    <x v="0"/>
    <x v="2"/>
    <x v="78"/>
    <n v="763920438"/>
    <d v="2017-07-10T00:00:00"/>
    <n v="9888"/>
    <n v="109.28"/>
    <n v="35.840000000000003"/>
    <n v="1080560.6399999999"/>
    <n v="354385.91999999998"/>
    <x v="310"/>
    <x v="7"/>
    <x v="9"/>
  </r>
  <r>
    <x v="1"/>
    <x v="14"/>
    <x v="7"/>
    <x v="311"/>
    <x v="1"/>
    <x v="3"/>
    <x v="294"/>
    <n v="192721068"/>
    <d v="2014-05-20T00:00:00"/>
    <n v="9302"/>
    <n v="668.27"/>
    <n v="502.54"/>
    <n v="6216247.54"/>
    <n v="4674627.08"/>
    <x v="311"/>
    <x v="0"/>
    <x v="2"/>
  </r>
  <r>
    <x v="6"/>
    <x v="70"/>
    <x v="4"/>
    <x v="312"/>
    <x v="0"/>
    <x v="3"/>
    <x v="295"/>
    <n v="227486360"/>
    <d v="2011-06-08T00:00:00"/>
    <n v="7124"/>
    <n v="9.33"/>
    <n v="6.92"/>
    <n v="66466.92"/>
    <n v="49298.080000000002"/>
    <x v="312"/>
    <x v="1"/>
    <x v="5"/>
  </r>
  <r>
    <x v="0"/>
    <x v="153"/>
    <x v="1"/>
    <x v="313"/>
    <x v="1"/>
    <x v="0"/>
    <x v="296"/>
    <n v="808890140"/>
    <d v="2012-09-22T00:00:00"/>
    <n v="7422"/>
    <n v="154.06"/>
    <n v="90.93"/>
    <n v="1143433.32"/>
    <n v="674882.46"/>
    <x v="313"/>
    <x v="5"/>
    <x v="3"/>
  </r>
  <r>
    <x v="5"/>
    <x v="120"/>
    <x v="0"/>
    <x v="314"/>
    <x v="0"/>
    <x v="1"/>
    <x v="297"/>
    <n v="597918736"/>
    <d v="2015-09-11T00:00:00"/>
    <n v="6296"/>
    <n v="437.2"/>
    <n v="263.33"/>
    <n v="2752611.2"/>
    <n v="1657925.68"/>
    <x v="314"/>
    <x v="4"/>
    <x v="10"/>
  </r>
  <r>
    <x v="3"/>
    <x v="144"/>
    <x v="0"/>
    <x v="315"/>
    <x v="1"/>
    <x v="2"/>
    <x v="298"/>
    <n v="125870978"/>
    <d v="2014-11-20T00:00:00"/>
    <n v="6874"/>
    <n v="437.2"/>
    <n v="263.33"/>
    <n v="3005312.8"/>
    <n v="1810130.42"/>
    <x v="315"/>
    <x v="0"/>
    <x v="0"/>
  </r>
  <r>
    <x v="2"/>
    <x v="42"/>
    <x v="7"/>
    <x v="316"/>
    <x v="1"/>
    <x v="2"/>
    <x v="299"/>
    <n v="444358193"/>
    <d v="2013-10-21T00:00:00"/>
    <n v="4319"/>
    <n v="668.27"/>
    <n v="502.54"/>
    <n v="2886258.13"/>
    <n v="2170470.2599999998"/>
    <x v="316"/>
    <x v="6"/>
    <x v="0"/>
  </r>
  <r>
    <x v="3"/>
    <x v="112"/>
    <x v="9"/>
    <x v="317"/>
    <x v="1"/>
    <x v="1"/>
    <x v="300"/>
    <n v="875304210"/>
    <d v="2013-03-12T00:00:00"/>
    <n v="822"/>
    <n v="47.45"/>
    <n v="31.79"/>
    <n v="39003.9"/>
    <n v="26131.38"/>
    <x v="317"/>
    <x v="6"/>
    <x v="8"/>
  </r>
  <r>
    <x v="1"/>
    <x v="14"/>
    <x v="2"/>
    <x v="318"/>
    <x v="0"/>
    <x v="1"/>
    <x v="301"/>
    <n v="360945355"/>
    <d v="2014-08-16T00:00:00"/>
    <n v="607"/>
    <n v="255.28"/>
    <n v="159.41999999999999"/>
    <n v="154954.96"/>
    <n v="96767.94"/>
    <x v="318"/>
    <x v="0"/>
    <x v="10"/>
  </r>
  <r>
    <x v="3"/>
    <x v="25"/>
    <x v="3"/>
    <x v="319"/>
    <x v="0"/>
    <x v="1"/>
    <x v="302"/>
    <n v="613830459"/>
    <d v="2017-01-16T00:00:00"/>
    <n v="4928"/>
    <n v="205.7"/>
    <n v="117.11"/>
    <n v="1013689.6"/>
    <n v="577118.07999999996"/>
    <x v="319"/>
    <x v="2"/>
    <x v="7"/>
  </r>
  <r>
    <x v="0"/>
    <x v="146"/>
    <x v="3"/>
    <x v="320"/>
    <x v="0"/>
    <x v="2"/>
    <x v="303"/>
    <n v="266820847"/>
    <d v="2012-12-10T00:00:00"/>
    <n v="7073"/>
    <n v="205.7"/>
    <n v="117.11"/>
    <n v="1454916.1"/>
    <n v="828319.03"/>
    <x v="320"/>
    <x v="5"/>
    <x v="1"/>
  </r>
  <r>
    <x v="3"/>
    <x v="65"/>
    <x v="2"/>
    <x v="321"/>
    <x v="0"/>
    <x v="0"/>
    <x v="304"/>
    <n v="723090350"/>
    <d v="2014-11-27T00:00:00"/>
    <n v="7358"/>
    <n v="255.28"/>
    <n v="159.41999999999999"/>
    <n v="1878350.24"/>
    <n v="1173012.3600000001"/>
    <x v="321"/>
    <x v="0"/>
    <x v="1"/>
  </r>
  <r>
    <x v="3"/>
    <x v="154"/>
    <x v="11"/>
    <x v="322"/>
    <x v="0"/>
    <x v="0"/>
    <x v="41"/>
    <n v="306125295"/>
    <d v="2013-08-15T00:00:00"/>
    <n v="8132"/>
    <n v="421.89"/>
    <n v="364.69"/>
    <n v="3430809.48"/>
    <n v="2965659.08"/>
    <x v="322"/>
    <x v="6"/>
    <x v="3"/>
  </r>
  <r>
    <x v="6"/>
    <x v="155"/>
    <x v="10"/>
    <x v="323"/>
    <x v="1"/>
    <x v="3"/>
    <x v="305"/>
    <n v="109724509"/>
    <d v="2012-06-16T00:00:00"/>
    <n v="8775"/>
    <n v="81.73"/>
    <n v="56.67"/>
    <n v="717180.75"/>
    <n v="497279.25"/>
    <x v="323"/>
    <x v="5"/>
    <x v="5"/>
  </r>
  <r>
    <x v="6"/>
    <x v="156"/>
    <x v="5"/>
    <x v="324"/>
    <x v="0"/>
    <x v="0"/>
    <x v="306"/>
    <n v="847999322"/>
    <d v="2015-08-06T00:00:00"/>
    <n v="699"/>
    <n v="109.28"/>
    <n v="35.840000000000003"/>
    <n v="76386.720000000001"/>
    <n v="25052.16"/>
    <x v="324"/>
    <x v="4"/>
    <x v="10"/>
  </r>
  <r>
    <x v="6"/>
    <x v="8"/>
    <x v="5"/>
    <x v="325"/>
    <x v="1"/>
    <x v="2"/>
    <x v="307"/>
    <n v="605373561"/>
    <d v="2017-03-02T00:00:00"/>
    <n v="2344"/>
    <n v="109.28"/>
    <n v="35.840000000000003"/>
    <n v="256152.32000000001"/>
    <n v="84008.960000000006"/>
    <x v="325"/>
    <x v="7"/>
    <x v="8"/>
  </r>
  <r>
    <x v="3"/>
    <x v="78"/>
    <x v="9"/>
    <x v="326"/>
    <x v="1"/>
    <x v="2"/>
    <x v="308"/>
    <n v="686583554"/>
    <d v="2012-02-22T00:00:00"/>
    <n v="4186"/>
    <n v="47.45"/>
    <n v="31.79"/>
    <n v="198625.7"/>
    <n v="133072.94"/>
    <x v="326"/>
    <x v="5"/>
    <x v="6"/>
  </r>
  <r>
    <x v="6"/>
    <x v="85"/>
    <x v="9"/>
    <x v="327"/>
    <x v="0"/>
    <x v="0"/>
    <x v="309"/>
    <n v="666678130"/>
    <d v="2015-09-21T00:00:00"/>
    <n v="3729"/>
    <n v="47.45"/>
    <n v="31.79"/>
    <n v="176941.05"/>
    <n v="118544.91"/>
    <x v="327"/>
    <x v="4"/>
    <x v="3"/>
  </r>
  <r>
    <x v="5"/>
    <x v="21"/>
    <x v="2"/>
    <x v="328"/>
    <x v="1"/>
    <x v="0"/>
    <x v="310"/>
    <n v="641018617"/>
    <d v="2013-06-30T00:00:00"/>
    <n v="508"/>
    <n v="255.28"/>
    <n v="159.41999999999999"/>
    <n v="129682.24000000001"/>
    <n v="80985.36"/>
    <x v="328"/>
    <x v="6"/>
    <x v="9"/>
  </r>
  <r>
    <x v="4"/>
    <x v="55"/>
    <x v="11"/>
    <x v="329"/>
    <x v="1"/>
    <x v="1"/>
    <x v="311"/>
    <n v="775278842"/>
    <d v="2011-09-22T00:00:00"/>
    <n v="1093"/>
    <n v="421.89"/>
    <n v="364.69"/>
    <n v="461125.77"/>
    <n v="398606.17"/>
    <x v="329"/>
    <x v="1"/>
    <x v="3"/>
  </r>
  <r>
    <x v="3"/>
    <x v="96"/>
    <x v="11"/>
    <x v="330"/>
    <x v="0"/>
    <x v="0"/>
    <x v="312"/>
    <n v="855445134"/>
    <d v="2016-12-06T00:00:00"/>
    <n v="4080"/>
    <n v="421.89"/>
    <n v="364.69"/>
    <n v="1721311.2"/>
    <n v="1487935.2"/>
    <x v="330"/>
    <x v="2"/>
    <x v="0"/>
  </r>
  <r>
    <x v="2"/>
    <x v="80"/>
    <x v="1"/>
    <x v="331"/>
    <x v="1"/>
    <x v="2"/>
    <x v="313"/>
    <n v="737816321"/>
    <d v="2010-09-21T00:00:00"/>
    <n v="5100"/>
    <n v="154.06"/>
    <n v="90.93"/>
    <n v="785706"/>
    <n v="463743"/>
    <x v="331"/>
    <x v="3"/>
    <x v="11"/>
  </r>
  <r>
    <x v="1"/>
    <x v="61"/>
    <x v="9"/>
    <x v="332"/>
    <x v="1"/>
    <x v="3"/>
    <x v="314"/>
    <n v="799003732"/>
    <d v="2013-07-14T00:00:00"/>
    <n v="1815"/>
    <n v="47.45"/>
    <n v="31.79"/>
    <n v="86121.75"/>
    <n v="57698.85"/>
    <x v="332"/>
    <x v="6"/>
    <x v="10"/>
  </r>
  <r>
    <x v="3"/>
    <x v="33"/>
    <x v="1"/>
    <x v="333"/>
    <x v="1"/>
    <x v="3"/>
    <x v="315"/>
    <n v="585931193"/>
    <d v="2012-11-21T00:00:00"/>
    <n v="8916"/>
    <n v="154.06"/>
    <n v="90.93"/>
    <n v="1373598.96"/>
    <n v="810731.88"/>
    <x v="333"/>
    <x v="5"/>
    <x v="0"/>
  </r>
  <r>
    <x v="5"/>
    <x v="123"/>
    <x v="1"/>
    <x v="334"/>
    <x v="1"/>
    <x v="0"/>
    <x v="316"/>
    <n v="165835034"/>
    <d v="2012-01-05T00:00:00"/>
    <n v="3127"/>
    <n v="154.06"/>
    <n v="90.93"/>
    <n v="481745.62"/>
    <n v="284338.11"/>
    <x v="334"/>
    <x v="5"/>
    <x v="6"/>
  </r>
  <r>
    <x v="5"/>
    <x v="141"/>
    <x v="2"/>
    <x v="335"/>
    <x v="0"/>
    <x v="2"/>
    <x v="317"/>
    <n v="576264083"/>
    <d v="2012-03-14T00:00:00"/>
    <n v="8203"/>
    <n v="255.28"/>
    <n v="159.41999999999999"/>
    <n v="2094061.84"/>
    <n v="1307722.26"/>
    <x v="335"/>
    <x v="5"/>
    <x v="8"/>
  </r>
  <r>
    <x v="0"/>
    <x v="57"/>
    <x v="5"/>
    <x v="336"/>
    <x v="0"/>
    <x v="3"/>
    <x v="137"/>
    <n v="675079667"/>
    <d v="2015-01-07T00:00:00"/>
    <n v="9930"/>
    <n v="109.28"/>
    <n v="35.840000000000003"/>
    <n v="1085150.3999999999"/>
    <n v="355891.20000000001"/>
    <x v="336"/>
    <x v="4"/>
    <x v="6"/>
  </r>
  <r>
    <x v="0"/>
    <x v="35"/>
    <x v="10"/>
    <x v="337"/>
    <x v="1"/>
    <x v="3"/>
    <x v="318"/>
    <n v="290455615"/>
    <d v="2012-05-28T00:00:00"/>
    <n v="1126"/>
    <n v="81.73"/>
    <n v="56.67"/>
    <n v="92027.98"/>
    <n v="63810.42"/>
    <x v="337"/>
    <x v="5"/>
    <x v="5"/>
  </r>
  <r>
    <x v="2"/>
    <x v="142"/>
    <x v="6"/>
    <x v="338"/>
    <x v="0"/>
    <x v="3"/>
    <x v="319"/>
    <n v="670878255"/>
    <d v="2012-02-15T00:00:00"/>
    <n v="6639"/>
    <n v="152.58000000000001"/>
    <n v="97.44"/>
    <n v="1012978.62"/>
    <n v="646904.16"/>
    <x v="338"/>
    <x v="5"/>
    <x v="6"/>
  </r>
  <r>
    <x v="2"/>
    <x v="157"/>
    <x v="3"/>
    <x v="339"/>
    <x v="1"/>
    <x v="0"/>
    <x v="320"/>
    <n v="435146415"/>
    <d v="2011-08-12T00:00:00"/>
    <n v="8349"/>
    <n v="205.7"/>
    <n v="117.11"/>
    <n v="1717389.3"/>
    <n v="977751.39"/>
    <x v="339"/>
    <x v="1"/>
    <x v="10"/>
  </r>
  <r>
    <x v="2"/>
    <x v="145"/>
    <x v="6"/>
    <x v="340"/>
    <x v="1"/>
    <x v="1"/>
    <x v="321"/>
    <n v="522371423"/>
    <d v="2017-04-08T00:00:00"/>
    <n v="167"/>
    <n v="152.58000000000001"/>
    <n v="97.44"/>
    <n v="25480.86"/>
    <n v="16272.48"/>
    <x v="340"/>
    <x v="7"/>
    <x v="4"/>
  </r>
  <r>
    <x v="4"/>
    <x v="53"/>
    <x v="8"/>
    <x v="341"/>
    <x v="1"/>
    <x v="3"/>
    <x v="322"/>
    <n v="141977107"/>
    <d v="2017-04-18T00:00:00"/>
    <n v="3036"/>
    <n v="651.21"/>
    <n v="524.96"/>
    <n v="1977073.56"/>
    <n v="1593778.56"/>
    <x v="341"/>
    <x v="7"/>
    <x v="4"/>
  </r>
  <r>
    <x v="2"/>
    <x v="2"/>
    <x v="2"/>
    <x v="342"/>
    <x v="0"/>
    <x v="3"/>
    <x v="323"/>
    <n v="823699796"/>
    <d v="2016-04-19T00:00:00"/>
    <n v="9929"/>
    <n v="255.28"/>
    <n v="159.41999999999999"/>
    <n v="2534675.12"/>
    <n v="1582881.18"/>
    <x v="342"/>
    <x v="2"/>
    <x v="4"/>
  </r>
  <r>
    <x v="3"/>
    <x v="96"/>
    <x v="9"/>
    <x v="343"/>
    <x v="0"/>
    <x v="3"/>
    <x v="324"/>
    <n v="567588317"/>
    <d v="2015-12-26T00:00:00"/>
    <n v="851"/>
    <n v="47.45"/>
    <n v="31.79"/>
    <n v="40379.949999999997"/>
    <n v="27053.29"/>
    <x v="343"/>
    <x v="4"/>
    <x v="7"/>
  </r>
  <r>
    <x v="4"/>
    <x v="102"/>
    <x v="4"/>
    <x v="344"/>
    <x v="0"/>
    <x v="2"/>
    <x v="325"/>
    <n v="594003999"/>
    <d v="2011-11-16T00:00:00"/>
    <n v="7838"/>
    <n v="9.33"/>
    <n v="6.92"/>
    <n v="73128.539999999994"/>
    <n v="54238.96"/>
    <x v="344"/>
    <x v="1"/>
    <x v="0"/>
  </r>
  <r>
    <x v="4"/>
    <x v="55"/>
    <x v="2"/>
    <x v="345"/>
    <x v="0"/>
    <x v="2"/>
    <x v="326"/>
    <n v="393620669"/>
    <d v="2011-08-02T00:00:00"/>
    <n v="9958"/>
    <n v="255.28"/>
    <n v="159.41999999999999"/>
    <n v="2542078.2400000002"/>
    <n v="1587504.36"/>
    <x v="345"/>
    <x v="1"/>
    <x v="9"/>
  </r>
  <r>
    <x v="3"/>
    <x v="33"/>
    <x v="0"/>
    <x v="346"/>
    <x v="0"/>
    <x v="2"/>
    <x v="327"/>
    <n v="877424657"/>
    <d v="2016-04-10T00:00:00"/>
    <n v="8309"/>
    <n v="437.2"/>
    <n v="263.33"/>
    <n v="3632694.8"/>
    <n v="2188008.9700000002"/>
    <x v="346"/>
    <x v="2"/>
    <x v="4"/>
  </r>
  <r>
    <x v="4"/>
    <x v="97"/>
    <x v="7"/>
    <x v="347"/>
    <x v="0"/>
    <x v="0"/>
    <x v="328"/>
    <n v="326714789"/>
    <d v="2017-01-21T00:00:00"/>
    <n v="1021"/>
    <n v="668.27"/>
    <n v="502.54"/>
    <n v="682303.67"/>
    <n v="513093.34"/>
    <x v="347"/>
    <x v="2"/>
    <x v="7"/>
  </r>
  <r>
    <x v="3"/>
    <x v="71"/>
    <x v="4"/>
    <x v="348"/>
    <x v="0"/>
    <x v="0"/>
    <x v="329"/>
    <n v="243102395"/>
    <d v="2013-04-18T00:00:00"/>
    <n v="8256"/>
    <n v="9.33"/>
    <n v="6.92"/>
    <n v="77028.479999999996"/>
    <n v="57131.519999999997"/>
    <x v="348"/>
    <x v="6"/>
    <x v="2"/>
  </r>
  <r>
    <x v="6"/>
    <x v="155"/>
    <x v="7"/>
    <x v="349"/>
    <x v="0"/>
    <x v="3"/>
    <x v="197"/>
    <n v="398511302"/>
    <d v="2017-04-20T00:00:00"/>
    <n v="7205"/>
    <n v="668.27"/>
    <n v="502.54"/>
    <n v="4814885.3499999996"/>
    <n v="3620800.7"/>
    <x v="349"/>
    <x v="7"/>
    <x v="4"/>
  </r>
  <r>
    <x v="4"/>
    <x v="39"/>
    <x v="10"/>
    <x v="350"/>
    <x v="0"/>
    <x v="0"/>
    <x v="330"/>
    <n v="185177838"/>
    <d v="2011-07-04T00:00:00"/>
    <n v="7092"/>
    <n v="81.73"/>
    <n v="56.67"/>
    <n v="579629.16"/>
    <n v="401903.64"/>
    <x v="350"/>
    <x v="1"/>
    <x v="9"/>
  </r>
  <r>
    <x v="2"/>
    <x v="86"/>
    <x v="10"/>
    <x v="351"/>
    <x v="0"/>
    <x v="2"/>
    <x v="331"/>
    <n v="865650832"/>
    <d v="2013-12-31T00:00:00"/>
    <n v="4173"/>
    <n v="81.73"/>
    <n v="56.67"/>
    <n v="341059.29"/>
    <n v="236483.91"/>
    <x v="351"/>
    <x v="6"/>
    <x v="1"/>
  </r>
  <r>
    <x v="4"/>
    <x v="44"/>
    <x v="3"/>
    <x v="352"/>
    <x v="0"/>
    <x v="1"/>
    <x v="332"/>
    <n v="622791612"/>
    <d v="2013-05-31T00:00:00"/>
    <n v="6733"/>
    <n v="205.7"/>
    <n v="117.11"/>
    <n v="1384978.1"/>
    <n v="788501.63"/>
    <x v="352"/>
    <x v="6"/>
    <x v="5"/>
  </r>
  <r>
    <x v="4"/>
    <x v="126"/>
    <x v="10"/>
    <x v="353"/>
    <x v="1"/>
    <x v="3"/>
    <x v="333"/>
    <n v="409774005"/>
    <d v="2010-11-27T00:00:00"/>
    <n v="89"/>
    <n v="81.73"/>
    <n v="56.67"/>
    <n v="7273.97"/>
    <n v="5043.63"/>
    <x v="353"/>
    <x v="3"/>
    <x v="1"/>
  </r>
  <r>
    <x v="3"/>
    <x v="11"/>
    <x v="8"/>
    <x v="354"/>
    <x v="1"/>
    <x v="2"/>
    <x v="334"/>
    <n v="800084340"/>
    <d v="2016-04-21T00:00:00"/>
    <n v="1591"/>
    <n v="651.21"/>
    <n v="524.96"/>
    <n v="1036075.11"/>
    <n v="835211.36"/>
    <x v="354"/>
    <x v="2"/>
    <x v="4"/>
  </r>
  <r>
    <x v="4"/>
    <x v="40"/>
    <x v="6"/>
    <x v="355"/>
    <x v="0"/>
    <x v="0"/>
    <x v="335"/>
    <n v="637521445"/>
    <d v="2013-09-12T00:00:00"/>
    <n v="5618"/>
    <n v="152.58000000000001"/>
    <n v="97.44"/>
    <n v="857194.44"/>
    <n v="547417.92000000004"/>
    <x v="355"/>
    <x v="6"/>
    <x v="3"/>
  </r>
  <r>
    <x v="3"/>
    <x v="154"/>
    <x v="9"/>
    <x v="356"/>
    <x v="1"/>
    <x v="3"/>
    <x v="336"/>
    <n v="186196649"/>
    <d v="2011-05-28T00:00:00"/>
    <n v="8581"/>
    <n v="47.45"/>
    <n v="31.79"/>
    <n v="407168.45"/>
    <n v="272789.99"/>
    <x v="356"/>
    <x v="1"/>
    <x v="2"/>
  </r>
  <r>
    <x v="6"/>
    <x v="155"/>
    <x v="2"/>
    <x v="357"/>
    <x v="0"/>
    <x v="3"/>
    <x v="337"/>
    <n v="680533778"/>
    <d v="2014-07-25T00:00:00"/>
    <n v="3923"/>
    <n v="255.28"/>
    <n v="159.41999999999999"/>
    <n v="1001463.44"/>
    <n v="625404.66"/>
    <x v="357"/>
    <x v="0"/>
    <x v="10"/>
  </r>
  <r>
    <x v="0"/>
    <x v="158"/>
    <x v="9"/>
    <x v="358"/>
    <x v="1"/>
    <x v="3"/>
    <x v="18"/>
    <n v="275269162"/>
    <d v="2014-09-15T00:00:00"/>
    <n v="7117"/>
    <n v="47.45"/>
    <n v="31.79"/>
    <n v="337701.65"/>
    <n v="226249.43"/>
    <x v="358"/>
    <x v="0"/>
    <x v="11"/>
  </r>
  <r>
    <x v="4"/>
    <x v="94"/>
    <x v="7"/>
    <x v="359"/>
    <x v="1"/>
    <x v="1"/>
    <x v="338"/>
    <n v="795451629"/>
    <d v="2015-06-19T00:00:00"/>
    <n v="668"/>
    <n v="668.27"/>
    <n v="502.54"/>
    <n v="446404.36"/>
    <n v="335696.72"/>
    <x v="359"/>
    <x v="4"/>
    <x v="9"/>
  </r>
  <r>
    <x v="4"/>
    <x v="102"/>
    <x v="3"/>
    <x v="360"/>
    <x v="0"/>
    <x v="0"/>
    <x v="339"/>
    <n v="986442506"/>
    <d v="2014-01-01T00:00:00"/>
    <n v="9113"/>
    <n v="205.7"/>
    <n v="117.11"/>
    <n v="1874544.1"/>
    <n v="1067223.43"/>
    <x v="360"/>
    <x v="6"/>
    <x v="7"/>
  </r>
  <r>
    <x v="0"/>
    <x v="158"/>
    <x v="3"/>
    <x v="361"/>
    <x v="0"/>
    <x v="0"/>
    <x v="340"/>
    <n v="563915622"/>
    <d v="2012-06-10T00:00:00"/>
    <n v="4019"/>
    <n v="205.7"/>
    <n v="117.11"/>
    <n v="826708.3"/>
    <n v="470665.09"/>
    <x v="361"/>
    <x v="5"/>
    <x v="5"/>
  </r>
  <r>
    <x v="6"/>
    <x v="75"/>
    <x v="0"/>
    <x v="362"/>
    <x v="0"/>
    <x v="1"/>
    <x v="341"/>
    <n v="663857305"/>
    <d v="2013-11-13T00:00:00"/>
    <n v="8984"/>
    <n v="437.2"/>
    <n v="263.33"/>
    <n v="3927804.8"/>
    <n v="2365756.7200000002"/>
    <x v="362"/>
    <x v="6"/>
    <x v="0"/>
  </r>
  <r>
    <x v="6"/>
    <x v="85"/>
    <x v="4"/>
    <x v="363"/>
    <x v="1"/>
    <x v="3"/>
    <x v="342"/>
    <n v="692566382"/>
    <d v="2011-01-14T00:00:00"/>
    <n v="4638"/>
    <n v="9.33"/>
    <n v="6.92"/>
    <n v="43272.54"/>
    <n v="32094.959999999999"/>
    <x v="363"/>
    <x v="1"/>
    <x v="6"/>
  </r>
  <r>
    <x v="5"/>
    <x v="66"/>
    <x v="7"/>
    <x v="364"/>
    <x v="0"/>
    <x v="3"/>
    <x v="343"/>
    <n v="576654183"/>
    <d v="2013-02-03T00:00:00"/>
    <n v="3642"/>
    <n v="668.27"/>
    <n v="502.54"/>
    <n v="2433839.34"/>
    <n v="1830250.68"/>
    <x v="364"/>
    <x v="6"/>
    <x v="8"/>
  </r>
  <r>
    <x v="1"/>
    <x v="14"/>
    <x v="2"/>
    <x v="365"/>
    <x v="0"/>
    <x v="2"/>
    <x v="344"/>
    <n v="313044536"/>
    <d v="2011-04-14T00:00:00"/>
    <n v="5689"/>
    <n v="255.28"/>
    <n v="159.41999999999999"/>
    <n v="1452287.92"/>
    <n v="906940.38"/>
    <x v="365"/>
    <x v="1"/>
    <x v="4"/>
  </r>
  <r>
    <x v="4"/>
    <x v="55"/>
    <x v="10"/>
    <x v="366"/>
    <x v="0"/>
    <x v="1"/>
    <x v="345"/>
    <n v="418973767"/>
    <d v="2012-10-27T00:00:00"/>
    <n v="2503"/>
    <n v="81.73"/>
    <n v="56.67"/>
    <n v="204570.19"/>
    <n v="141845.01"/>
    <x v="366"/>
    <x v="5"/>
    <x v="0"/>
  </r>
  <r>
    <x v="0"/>
    <x v="35"/>
    <x v="9"/>
    <x v="367"/>
    <x v="1"/>
    <x v="1"/>
    <x v="346"/>
    <n v="581990706"/>
    <d v="2014-11-15T00:00:00"/>
    <n v="2838"/>
    <n v="47.45"/>
    <n v="31.79"/>
    <n v="134663.1"/>
    <n v="90220.02"/>
    <x v="367"/>
    <x v="0"/>
    <x v="0"/>
  </r>
  <r>
    <x v="3"/>
    <x v="149"/>
    <x v="2"/>
    <x v="368"/>
    <x v="1"/>
    <x v="2"/>
    <x v="347"/>
    <n v="109956681"/>
    <d v="2015-07-24T00:00:00"/>
    <n v="7480"/>
    <n v="255.28"/>
    <n v="159.41999999999999"/>
    <n v="1909494.4"/>
    <n v="1192461.6000000001"/>
    <x v="368"/>
    <x v="4"/>
    <x v="10"/>
  </r>
  <r>
    <x v="4"/>
    <x v="18"/>
    <x v="3"/>
    <x v="369"/>
    <x v="1"/>
    <x v="3"/>
    <x v="348"/>
    <n v="181045520"/>
    <d v="2010-05-27T00:00:00"/>
    <n v="4247"/>
    <n v="205.7"/>
    <n v="117.11"/>
    <n v="873607.9"/>
    <n v="497366.17"/>
    <x v="369"/>
    <x v="3"/>
    <x v="5"/>
  </r>
  <r>
    <x v="2"/>
    <x v="20"/>
    <x v="1"/>
    <x v="370"/>
    <x v="1"/>
    <x v="1"/>
    <x v="349"/>
    <n v="693743550"/>
    <d v="2011-01-09T00:00:00"/>
    <n v="2988"/>
    <n v="154.06"/>
    <n v="90.93"/>
    <n v="460331.28"/>
    <n v="271698.84000000003"/>
    <x v="370"/>
    <x v="3"/>
    <x v="1"/>
  </r>
  <r>
    <x v="5"/>
    <x v="147"/>
    <x v="5"/>
    <x v="371"/>
    <x v="0"/>
    <x v="3"/>
    <x v="350"/>
    <n v="716849601"/>
    <d v="2010-12-31T00:00:00"/>
    <n v="582"/>
    <n v="109.28"/>
    <n v="35.840000000000003"/>
    <n v="63600.959999999999"/>
    <n v="20858.88"/>
    <x v="371"/>
    <x v="3"/>
    <x v="7"/>
  </r>
  <r>
    <x v="0"/>
    <x v="146"/>
    <x v="0"/>
    <x v="372"/>
    <x v="1"/>
    <x v="3"/>
    <x v="351"/>
    <n v="739474999"/>
    <d v="2013-01-01T00:00:00"/>
    <n v="5940"/>
    <n v="437.2"/>
    <n v="263.33"/>
    <n v="2596968"/>
    <n v="1564180.2"/>
    <x v="372"/>
    <x v="5"/>
    <x v="7"/>
  </r>
  <r>
    <x v="6"/>
    <x v="17"/>
    <x v="10"/>
    <x v="373"/>
    <x v="1"/>
    <x v="0"/>
    <x v="352"/>
    <n v="421043574"/>
    <d v="2016-09-07T00:00:00"/>
    <n v="5005"/>
    <n v="81.73"/>
    <n v="56.67"/>
    <n v="409058.65"/>
    <n v="283633.34999999998"/>
    <x v="373"/>
    <x v="2"/>
    <x v="3"/>
  </r>
  <r>
    <x v="4"/>
    <x v="126"/>
    <x v="10"/>
    <x v="374"/>
    <x v="1"/>
    <x v="0"/>
    <x v="353"/>
    <n v="841291654"/>
    <d v="2015-03-20T00:00:00"/>
    <n v="5751"/>
    <n v="81.73"/>
    <n v="56.67"/>
    <n v="470029.23"/>
    <n v="325909.17"/>
    <x v="374"/>
    <x v="4"/>
    <x v="8"/>
  </r>
  <r>
    <x v="5"/>
    <x v="151"/>
    <x v="3"/>
    <x v="375"/>
    <x v="0"/>
    <x v="3"/>
    <x v="339"/>
    <n v="450268065"/>
    <d v="2014-01-04T00:00:00"/>
    <n v="3181"/>
    <n v="205.7"/>
    <n v="117.11"/>
    <n v="654331.69999999995"/>
    <n v="372526.91"/>
    <x v="375"/>
    <x v="6"/>
    <x v="7"/>
  </r>
  <r>
    <x v="5"/>
    <x v="21"/>
    <x v="11"/>
    <x v="376"/>
    <x v="1"/>
    <x v="3"/>
    <x v="354"/>
    <n v="918334138"/>
    <d v="2012-06-12T00:00:00"/>
    <n v="4334"/>
    <n v="421.89"/>
    <n v="364.69"/>
    <n v="1828471.26"/>
    <n v="1580566.46"/>
    <x v="376"/>
    <x v="5"/>
    <x v="5"/>
  </r>
  <r>
    <x v="3"/>
    <x v="159"/>
    <x v="11"/>
    <x v="377"/>
    <x v="0"/>
    <x v="0"/>
    <x v="355"/>
    <n v="386163699"/>
    <d v="2014-04-19T00:00:00"/>
    <n v="3275"/>
    <n v="421.89"/>
    <n v="364.69"/>
    <n v="1381689.75"/>
    <n v="1194359.75"/>
    <x v="377"/>
    <x v="0"/>
    <x v="4"/>
  </r>
  <r>
    <x v="5"/>
    <x v="69"/>
    <x v="10"/>
    <x v="378"/>
    <x v="0"/>
    <x v="1"/>
    <x v="356"/>
    <n v="214743077"/>
    <d v="2017-02-18T00:00:00"/>
    <n v="6103"/>
    <n v="81.73"/>
    <n v="56.67"/>
    <n v="498798.19"/>
    <n v="345857.01"/>
    <x v="378"/>
    <x v="7"/>
    <x v="6"/>
  </r>
  <r>
    <x v="4"/>
    <x v="29"/>
    <x v="2"/>
    <x v="379"/>
    <x v="1"/>
    <x v="0"/>
    <x v="357"/>
    <n v="935371100"/>
    <d v="2015-07-06T00:00:00"/>
    <n v="5949"/>
    <n v="255.28"/>
    <n v="159.41999999999999"/>
    <n v="1518660.72"/>
    <n v="948389.58"/>
    <x v="379"/>
    <x v="4"/>
    <x v="9"/>
  </r>
  <r>
    <x v="2"/>
    <x v="160"/>
    <x v="0"/>
    <x v="380"/>
    <x v="0"/>
    <x v="2"/>
    <x v="358"/>
    <n v="899659097"/>
    <d v="2012-12-03T00:00:00"/>
    <n v="7974"/>
    <n v="437.2"/>
    <n v="263.33"/>
    <n v="3486232.8"/>
    <n v="2099793.42"/>
    <x v="380"/>
    <x v="5"/>
    <x v="1"/>
  </r>
  <r>
    <x v="4"/>
    <x v="161"/>
    <x v="1"/>
    <x v="381"/>
    <x v="1"/>
    <x v="2"/>
    <x v="359"/>
    <n v="329530894"/>
    <d v="2010-02-13T00:00:00"/>
    <n v="4369"/>
    <n v="154.06"/>
    <n v="90.93"/>
    <n v="673088.14"/>
    <n v="397273.17"/>
    <x v="381"/>
    <x v="3"/>
    <x v="6"/>
  </r>
  <r>
    <x v="0"/>
    <x v="32"/>
    <x v="11"/>
    <x v="382"/>
    <x v="1"/>
    <x v="2"/>
    <x v="360"/>
    <n v="867222821"/>
    <d v="2016-02-06T00:00:00"/>
    <n v="9359"/>
    <n v="421.89"/>
    <n v="364.69"/>
    <n v="3948468.51"/>
    <n v="3413133.71"/>
    <x v="382"/>
    <x v="2"/>
    <x v="6"/>
  </r>
  <r>
    <x v="3"/>
    <x v="128"/>
    <x v="9"/>
    <x v="383"/>
    <x v="1"/>
    <x v="0"/>
    <x v="361"/>
    <n v="625283706"/>
    <d v="2014-10-23T00:00:00"/>
    <n v="4199"/>
    <n v="47.45"/>
    <n v="31.79"/>
    <n v="199242.55"/>
    <n v="133486.21"/>
    <x v="383"/>
    <x v="0"/>
    <x v="0"/>
  </r>
  <r>
    <x v="0"/>
    <x v="146"/>
    <x v="8"/>
    <x v="384"/>
    <x v="0"/>
    <x v="1"/>
    <x v="292"/>
    <n v="936574876"/>
    <d v="2014-01-09T00:00:00"/>
    <n v="2173"/>
    <n v="651.21"/>
    <n v="524.96"/>
    <n v="1415079.33"/>
    <n v="1140738.08"/>
    <x v="384"/>
    <x v="6"/>
    <x v="7"/>
  </r>
  <r>
    <x v="2"/>
    <x v="68"/>
    <x v="3"/>
    <x v="385"/>
    <x v="0"/>
    <x v="0"/>
    <x v="209"/>
    <n v="504270160"/>
    <d v="2010-11-25T00:00:00"/>
    <n v="3601"/>
    <n v="205.7"/>
    <n v="117.11"/>
    <n v="740725.7"/>
    <n v="421713.11"/>
    <x v="385"/>
    <x v="3"/>
    <x v="0"/>
  </r>
  <r>
    <x v="3"/>
    <x v="71"/>
    <x v="10"/>
    <x v="386"/>
    <x v="0"/>
    <x v="0"/>
    <x v="362"/>
    <n v="351855885"/>
    <d v="2011-06-02T00:00:00"/>
    <n v="830"/>
    <n v="81.73"/>
    <n v="56.67"/>
    <n v="67835.899999999994"/>
    <n v="47036.1"/>
    <x v="386"/>
    <x v="1"/>
    <x v="5"/>
  </r>
  <r>
    <x v="6"/>
    <x v="8"/>
    <x v="6"/>
    <x v="387"/>
    <x v="1"/>
    <x v="2"/>
    <x v="363"/>
    <n v="673130881"/>
    <d v="2011-03-23T00:00:00"/>
    <n v="3241"/>
    <n v="152.58000000000001"/>
    <n v="97.44"/>
    <n v="494511.78"/>
    <n v="315803.03999999998"/>
    <x v="387"/>
    <x v="1"/>
    <x v="4"/>
  </r>
  <r>
    <x v="4"/>
    <x v="92"/>
    <x v="8"/>
    <x v="388"/>
    <x v="0"/>
    <x v="2"/>
    <x v="364"/>
    <n v="382206475"/>
    <d v="2014-10-13T00:00:00"/>
    <n v="2244"/>
    <n v="651.21"/>
    <n v="524.96"/>
    <n v="1461315.24"/>
    <n v="1178010.24"/>
    <x v="388"/>
    <x v="0"/>
    <x v="11"/>
  </r>
  <r>
    <x v="0"/>
    <x v="60"/>
    <x v="3"/>
    <x v="389"/>
    <x v="1"/>
    <x v="2"/>
    <x v="365"/>
    <n v="263506495"/>
    <d v="2015-12-14T00:00:00"/>
    <n v="6283"/>
    <n v="205.7"/>
    <n v="117.11"/>
    <n v="1292413.1000000001"/>
    <n v="735802.13"/>
    <x v="389"/>
    <x v="4"/>
    <x v="7"/>
  </r>
  <r>
    <x v="4"/>
    <x v="139"/>
    <x v="3"/>
    <x v="390"/>
    <x v="0"/>
    <x v="3"/>
    <x v="366"/>
    <n v="721767270"/>
    <d v="2017-07-18T00:00:00"/>
    <n v="5829"/>
    <n v="205.7"/>
    <n v="117.11"/>
    <n v="1199025.3"/>
    <n v="682634.19"/>
    <x v="390"/>
    <x v="7"/>
    <x v="9"/>
  </r>
  <r>
    <x v="0"/>
    <x v="57"/>
    <x v="0"/>
    <x v="391"/>
    <x v="1"/>
    <x v="0"/>
    <x v="367"/>
    <n v="432037627"/>
    <d v="2011-08-18T00:00:00"/>
    <n v="8390"/>
    <n v="437.2"/>
    <n v="263.33"/>
    <n v="3668108"/>
    <n v="2209338.7000000002"/>
    <x v="391"/>
    <x v="1"/>
    <x v="3"/>
  </r>
  <r>
    <x v="6"/>
    <x v="70"/>
    <x v="11"/>
    <x v="392"/>
    <x v="0"/>
    <x v="1"/>
    <x v="368"/>
    <n v="389678895"/>
    <d v="2014-08-24T00:00:00"/>
    <n v="3499"/>
    <n v="421.89"/>
    <n v="364.69"/>
    <n v="1476193.11"/>
    <n v="1276050.31"/>
    <x v="392"/>
    <x v="0"/>
    <x v="10"/>
  </r>
  <r>
    <x v="4"/>
    <x v="130"/>
    <x v="11"/>
    <x v="393"/>
    <x v="1"/>
    <x v="3"/>
    <x v="369"/>
    <n v="760364902"/>
    <d v="2017-02-24T00:00:00"/>
    <n v="7726"/>
    <n v="421.89"/>
    <n v="364.69"/>
    <n v="3259522.14"/>
    <n v="2817594.94"/>
    <x v="393"/>
    <x v="7"/>
    <x v="6"/>
  </r>
  <r>
    <x v="3"/>
    <x v="3"/>
    <x v="4"/>
    <x v="394"/>
    <x v="0"/>
    <x v="1"/>
    <x v="370"/>
    <n v="430081975"/>
    <d v="2010-12-09T00:00:00"/>
    <n v="9669"/>
    <n v="9.33"/>
    <n v="6.92"/>
    <n v="90211.77"/>
    <n v="66909.48"/>
    <x v="216"/>
    <x v="3"/>
    <x v="1"/>
  </r>
  <r>
    <x v="2"/>
    <x v="142"/>
    <x v="2"/>
    <x v="395"/>
    <x v="1"/>
    <x v="2"/>
    <x v="371"/>
    <n v="155128943"/>
    <d v="2015-05-05T00:00:00"/>
    <n v="4957"/>
    <n v="255.28"/>
    <n v="159.41999999999999"/>
    <n v="1265422.96"/>
    <n v="790244.94"/>
    <x v="394"/>
    <x v="4"/>
    <x v="4"/>
  </r>
  <r>
    <x v="4"/>
    <x v="56"/>
    <x v="5"/>
    <x v="396"/>
    <x v="0"/>
    <x v="2"/>
    <x v="372"/>
    <n v="312117135"/>
    <d v="2012-10-16T00:00:00"/>
    <n v="1251"/>
    <n v="109.28"/>
    <n v="35.840000000000003"/>
    <n v="136709.28"/>
    <n v="44835.839999999997"/>
    <x v="395"/>
    <x v="5"/>
    <x v="0"/>
  </r>
  <r>
    <x v="5"/>
    <x v="91"/>
    <x v="11"/>
    <x v="397"/>
    <x v="0"/>
    <x v="3"/>
    <x v="373"/>
    <n v="447970378"/>
    <d v="2013-09-02T00:00:00"/>
    <n v="3245"/>
    <n v="421.89"/>
    <n v="364.69"/>
    <n v="1369033.05"/>
    <n v="1183419.05"/>
    <x v="396"/>
    <x v="6"/>
    <x v="10"/>
  </r>
  <r>
    <x v="2"/>
    <x v="2"/>
    <x v="0"/>
    <x v="398"/>
    <x v="0"/>
    <x v="1"/>
    <x v="374"/>
    <n v="629925000"/>
    <d v="2013-08-18T00:00:00"/>
    <n v="7661"/>
    <n v="437.2"/>
    <n v="263.33"/>
    <n v="3349389.2"/>
    <n v="2017371.13"/>
    <x v="397"/>
    <x v="6"/>
    <x v="3"/>
  </r>
  <r>
    <x v="2"/>
    <x v="54"/>
    <x v="10"/>
    <x v="399"/>
    <x v="0"/>
    <x v="3"/>
    <x v="375"/>
    <n v="995529830"/>
    <d v="2013-12-17T00:00:00"/>
    <n v="8254"/>
    <n v="81.73"/>
    <n v="56.67"/>
    <n v="674599.42"/>
    <n v="467754.18"/>
    <x v="398"/>
    <x v="6"/>
    <x v="1"/>
  </r>
  <r>
    <x v="6"/>
    <x v="37"/>
    <x v="8"/>
    <x v="400"/>
    <x v="1"/>
    <x v="3"/>
    <x v="376"/>
    <n v="402646195"/>
    <d v="2016-03-28T00:00:00"/>
    <n v="812"/>
    <n v="651.21"/>
    <n v="524.96"/>
    <n v="528782.52"/>
    <n v="426267.52"/>
    <x v="399"/>
    <x v="2"/>
    <x v="4"/>
  </r>
  <r>
    <x v="3"/>
    <x v="3"/>
    <x v="11"/>
    <x v="401"/>
    <x v="0"/>
    <x v="0"/>
    <x v="377"/>
    <n v="479447925"/>
    <d v="2012-04-04T00:00:00"/>
    <n v="8150"/>
    <n v="421.89"/>
    <n v="364.69"/>
    <n v="3438403.5"/>
    <n v="2972223.5"/>
    <x v="400"/>
    <x v="5"/>
    <x v="4"/>
  </r>
  <r>
    <x v="3"/>
    <x v="78"/>
    <x v="0"/>
    <x v="402"/>
    <x v="0"/>
    <x v="2"/>
    <x v="378"/>
    <n v="674421346"/>
    <d v="2017-06-29T00:00:00"/>
    <n v="5118"/>
    <n v="437.2"/>
    <n v="263.33"/>
    <n v="2237589.6"/>
    <n v="1347722.94"/>
    <x v="401"/>
    <x v="7"/>
    <x v="9"/>
  </r>
  <r>
    <x v="4"/>
    <x v="126"/>
    <x v="0"/>
    <x v="403"/>
    <x v="1"/>
    <x v="3"/>
    <x v="66"/>
    <n v="506365287"/>
    <d v="2014-05-16T00:00:00"/>
    <n v="3596"/>
    <n v="437.2"/>
    <n v="263.33"/>
    <n v="1572171.2"/>
    <n v="946934.68"/>
    <x v="402"/>
    <x v="0"/>
    <x v="2"/>
  </r>
  <r>
    <x v="0"/>
    <x v="32"/>
    <x v="5"/>
    <x v="404"/>
    <x v="1"/>
    <x v="1"/>
    <x v="379"/>
    <n v="914391076"/>
    <d v="2016-08-04T00:00:00"/>
    <n v="7494"/>
    <n v="109.28"/>
    <n v="35.840000000000003"/>
    <n v="818944.32"/>
    <n v="268584.96000000002"/>
    <x v="403"/>
    <x v="2"/>
    <x v="9"/>
  </r>
  <r>
    <x v="3"/>
    <x v="88"/>
    <x v="11"/>
    <x v="405"/>
    <x v="1"/>
    <x v="3"/>
    <x v="380"/>
    <n v="207922542"/>
    <d v="2012-07-01T00:00:00"/>
    <n v="7755"/>
    <n v="421.89"/>
    <n v="364.69"/>
    <n v="3271756.95"/>
    <n v="2828170.95"/>
    <x v="404"/>
    <x v="5"/>
    <x v="5"/>
  </r>
  <r>
    <x v="4"/>
    <x v="102"/>
    <x v="8"/>
    <x v="406"/>
    <x v="0"/>
    <x v="0"/>
    <x v="381"/>
    <n v="816696012"/>
    <d v="2014-02-16T00:00:00"/>
    <n v="7353"/>
    <n v="651.21"/>
    <n v="524.96"/>
    <n v="4788347.13"/>
    <n v="3860030.88"/>
    <x v="405"/>
    <x v="0"/>
    <x v="8"/>
  </r>
  <r>
    <x v="4"/>
    <x v="136"/>
    <x v="9"/>
    <x v="407"/>
    <x v="0"/>
    <x v="3"/>
    <x v="382"/>
    <n v="740760314"/>
    <d v="2015-11-21T00:00:00"/>
    <n v="6293"/>
    <n v="47.45"/>
    <n v="31.79"/>
    <n v="298602.84999999998"/>
    <n v="200054.47"/>
    <x v="406"/>
    <x v="4"/>
    <x v="1"/>
  </r>
  <r>
    <x v="5"/>
    <x v="151"/>
    <x v="2"/>
    <x v="408"/>
    <x v="1"/>
    <x v="1"/>
    <x v="383"/>
    <n v="300476777"/>
    <d v="2013-02-28T00:00:00"/>
    <n v="6610"/>
    <n v="255.28"/>
    <n v="159.41999999999999"/>
    <n v="1687400.8"/>
    <n v="1053766.2"/>
    <x v="407"/>
    <x v="6"/>
    <x v="6"/>
  </r>
  <r>
    <x v="5"/>
    <x v="151"/>
    <x v="6"/>
    <x v="409"/>
    <x v="1"/>
    <x v="3"/>
    <x v="384"/>
    <n v="786519229"/>
    <d v="2013-06-07T00:00:00"/>
    <n v="7373"/>
    <n v="152.58000000000001"/>
    <n v="97.44"/>
    <n v="1124972.3400000001"/>
    <n v="718425.12"/>
    <x v="408"/>
    <x v="6"/>
    <x v="2"/>
  </r>
  <r>
    <x v="0"/>
    <x v="32"/>
    <x v="0"/>
    <x v="410"/>
    <x v="0"/>
    <x v="1"/>
    <x v="385"/>
    <n v="409873998"/>
    <d v="2010-06-03T00:00:00"/>
    <n v="9679"/>
    <n v="437.2"/>
    <n v="263.33"/>
    <n v="4231658.8"/>
    <n v="2548771.0699999998"/>
    <x v="409"/>
    <x v="3"/>
    <x v="5"/>
  </r>
  <r>
    <x v="3"/>
    <x v="22"/>
    <x v="0"/>
    <x v="411"/>
    <x v="0"/>
    <x v="2"/>
    <x v="386"/>
    <n v="151839911"/>
    <d v="2010-05-22T00:00:00"/>
    <n v="1659"/>
    <n v="437.2"/>
    <n v="263.33"/>
    <n v="725314.8"/>
    <n v="436864.47"/>
    <x v="410"/>
    <x v="3"/>
    <x v="2"/>
  </r>
  <r>
    <x v="4"/>
    <x v="18"/>
    <x v="1"/>
    <x v="412"/>
    <x v="1"/>
    <x v="2"/>
    <x v="387"/>
    <n v="614028298"/>
    <d v="2012-09-09T00:00:00"/>
    <n v="3473"/>
    <n v="154.06"/>
    <n v="90.93"/>
    <n v="535050.38"/>
    <n v="315799.89"/>
    <x v="411"/>
    <x v="5"/>
    <x v="3"/>
  </r>
  <r>
    <x v="0"/>
    <x v="119"/>
    <x v="7"/>
    <x v="413"/>
    <x v="0"/>
    <x v="3"/>
    <x v="388"/>
    <n v="668362987"/>
    <d v="2014-05-13T00:00:00"/>
    <n v="2315"/>
    <n v="668.27"/>
    <n v="502.54"/>
    <n v="1547045.05"/>
    <n v="1163380.1000000001"/>
    <x v="412"/>
    <x v="0"/>
    <x v="2"/>
  </r>
  <r>
    <x v="3"/>
    <x v="90"/>
    <x v="7"/>
    <x v="414"/>
    <x v="1"/>
    <x v="0"/>
    <x v="389"/>
    <n v="607080304"/>
    <d v="2013-04-05T00:00:00"/>
    <n v="7408"/>
    <n v="668.27"/>
    <n v="502.54"/>
    <n v="4950544.16"/>
    <n v="3722816.32"/>
    <x v="413"/>
    <x v="6"/>
    <x v="8"/>
  </r>
  <r>
    <x v="3"/>
    <x v="78"/>
    <x v="2"/>
    <x v="415"/>
    <x v="1"/>
    <x v="0"/>
    <x v="390"/>
    <n v="792729079"/>
    <d v="2012-01-17T00:00:00"/>
    <n v="5006"/>
    <n v="255.28"/>
    <n v="159.41999999999999"/>
    <n v="1277931.68"/>
    <n v="798056.52"/>
    <x v="414"/>
    <x v="1"/>
    <x v="7"/>
  </r>
  <r>
    <x v="3"/>
    <x v="96"/>
    <x v="2"/>
    <x v="416"/>
    <x v="0"/>
    <x v="0"/>
    <x v="391"/>
    <n v="308170640"/>
    <d v="2014-10-10T00:00:00"/>
    <n v="3395"/>
    <n v="255.28"/>
    <n v="159.41999999999999"/>
    <n v="866675.6"/>
    <n v="541230.9"/>
    <x v="415"/>
    <x v="0"/>
    <x v="3"/>
  </r>
  <r>
    <x v="2"/>
    <x v="152"/>
    <x v="1"/>
    <x v="417"/>
    <x v="1"/>
    <x v="2"/>
    <x v="391"/>
    <n v="106578814"/>
    <d v="2014-10-02T00:00:00"/>
    <n v="7894"/>
    <n v="154.06"/>
    <n v="90.93"/>
    <n v="1216149.6399999999"/>
    <n v="717801.42"/>
    <x v="416"/>
    <x v="0"/>
    <x v="3"/>
  </r>
  <r>
    <x v="4"/>
    <x v="67"/>
    <x v="3"/>
    <x v="418"/>
    <x v="1"/>
    <x v="2"/>
    <x v="392"/>
    <n v="761439931"/>
    <d v="2014-03-28T00:00:00"/>
    <n v="5851"/>
    <n v="205.7"/>
    <n v="117.11"/>
    <n v="1203550.7"/>
    <n v="685210.61"/>
    <x v="417"/>
    <x v="0"/>
    <x v="4"/>
  </r>
  <r>
    <x v="3"/>
    <x v="22"/>
    <x v="7"/>
    <x v="419"/>
    <x v="1"/>
    <x v="3"/>
    <x v="393"/>
    <n v="216552817"/>
    <d v="2012-09-27T00:00:00"/>
    <n v="1646"/>
    <n v="668.27"/>
    <n v="502.54"/>
    <n v="1099972.42"/>
    <n v="827180.84"/>
    <x v="418"/>
    <x v="5"/>
    <x v="11"/>
  </r>
  <r>
    <x v="3"/>
    <x v="109"/>
    <x v="4"/>
    <x v="420"/>
    <x v="1"/>
    <x v="2"/>
    <x v="394"/>
    <n v="536028802"/>
    <d v="2010-09-22T00:00:00"/>
    <n v="1689"/>
    <n v="9.33"/>
    <n v="6.92"/>
    <n v="15758.37"/>
    <n v="11687.88"/>
    <x v="419"/>
    <x v="3"/>
    <x v="11"/>
  </r>
  <r>
    <x v="3"/>
    <x v="51"/>
    <x v="9"/>
    <x v="421"/>
    <x v="1"/>
    <x v="3"/>
    <x v="395"/>
    <n v="254291713"/>
    <d v="2013-08-15T00:00:00"/>
    <n v="9424"/>
    <n v="47.45"/>
    <n v="31.79"/>
    <n v="447168.8"/>
    <n v="299588.96000000002"/>
    <x v="420"/>
    <x v="6"/>
    <x v="3"/>
  </r>
  <r>
    <x v="4"/>
    <x v="111"/>
    <x v="10"/>
    <x v="422"/>
    <x v="1"/>
    <x v="1"/>
    <x v="196"/>
    <n v="226077878"/>
    <d v="2012-10-23T00:00:00"/>
    <n v="323"/>
    <n v="81.73"/>
    <n v="56.67"/>
    <n v="26398.79"/>
    <n v="18304.41"/>
    <x v="421"/>
    <x v="5"/>
    <x v="11"/>
  </r>
  <r>
    <x v="4"/>
    <x v="89"/>
    <x v="8"/>
    <x v="423"/>
    <x v="0"/>
    <x v="0"/>
    <x v="396"/>
    <n v="476436126"/>
    <d v="2011-10-15T00:00:00"/>
    <n v="6892"/>
    <n v="651.21"/>
    <n v="524.96"/>
    <n v="4488139.32"/>
    <n v="3618024.32"/>
    <x v="422"/>
    <x v="1"/>
    <x v="3"/>
  </r>
  <r>
    <x v="4"/>
    <x v="77"/>
    <x v="0"/>
    <x v="424"/>
    <x v="0"/>
    <x v="3"/>
    <x v="397"/>
    <n v="650727784"/>
    <d v="2015-06-06T00:00:00"/>
    <n v="3667"/>
    <n v="437.2"/>
    <n v="263.33"/>
    <n v="1603212.4"/>
    <n v="965631.11"/>
    <x v="423"/>
    <x v="4"/>
    <x v="2"/>
  </r>
  <r>
    <x v="5"/>
    <x v="162"/>
    <x v="7"/>
    <x v="425"/>
    <x v="0"/>
    <x v="1"/>
    <x v="398"/>
    <n v="464626681"/>
    <d v="2010-07-27T00:00:00"/>
    <n v="2215"/>
    <n v="668.27"/>
    <n v="502.54"/>
    <n v="1480218.05"/>
    <n v="1113126.1000000001"/>
    <x v="424"/>
    <x v="3"/>
    <x v="10"/>
  </r>
  <r>
    <x v="0"/>
    <x v="60"/>
    <x v="11"/>
    <x v="426"/>
    <x v="0"/>
    <x v="1"/>
    <x v="399"/>
    <n v="154119145"/>
    <d v="2015-09-21T00:00:00"/>
    <n v="6135"/>
    <n v="421.89"/>
    <n v="364.69"/>
    <n v="2588295.15"/>
    <n v="2237373.15"/>
    <x v="425"/>
    <x v="4"/>
    <x v="3"/>
  </r>
  <r>
    <x v="5"/>
    <x v="66"/>
    <x v="11"/>
    <x v="427"/>
    <x v="1"/>
    <x v="0"/>
    <x v="400"/>
    <n v="925504004"/>
    <d v="2015-12-06T00:00:00"/>
    <n v="6057"/>
    <n v="421.89"/>
    <n v="364.69"/>
    <n v="2555387.73"/>
    <n v="2208927.33"/>
    <x v="426"/>
    <x v="4"/>
    <x v="0"/>
  </r>
  <r>
    <x v="6"/>
    <x v="117"/>
    <x v="3"/>
    <x v="428"/>
    <x v="0"/>
    <x v="3"/>
    <x v="401"/>
    <n v="905392587"/>
    <d v="2012-08-16T00:00:00"/>
    <n v="4641"/>
    <n v="205.7"/>
    <n v="117.11"/>
    <n v="954653.7"/>
    <n v="543507.51"/>
    <x v="427"/>
    <x v="5"/>
    <x v="10"/>
  </r>
  <r>
    <x v="2"/>
    <x v="163"/>
    <x v="6"/>
    <x v="429"/>
    <x v="1"/>
    <x v="1"/>
    <x v="377"/>
    <n v="990708720"/>
    <d v="2012-05-04T00:00:00"/>
    <n v="1581"/>
    <n v="152.58000000000001"/>
    <n v="97.44"/>
    <n v="241228.98"/>
    <n v="154052.64000000001"/>
    <x v="428"/>
    <x v="5"/>
    <x v="4"/>
  </r>
  <r>
    <x v="4"/>
    <x v="105"/>
    <x v="2"/>
    <x v="430"/>
    <x v="1"/>
    <x v="0"/>
    <x v="402"/>
    <n v="798688733"/>
    <d v="2014-09-18T00:00:00"/>
    <n v="8600"/>
    <n v="255.28"/>
    <n v="159.41999999999999"/>
    <n v="2195408"/>
    <n v="1371012"/>
    <x v="429"/>
    <x v="0"/>
    <x v="3"/>
  </r>
  <r>
    <x v="2"/>
    <x v="43"/>
    <x v="3"/>
    <x v="431"/>
    <x v="0"/>
    <x v="1"/>
    <x v="222"/>
    <n v="916881453"/>
    <d v="2016-11-28T00:00:00"/>
    <n v="4452"/>
    <n v="205.7"/>
    <n v="117.11"/>
    <n v="915776.4"/>
    <n v="521373.72"/>
    <x v="430"/>
    <x v="2"/>
    <x v="0"/>
  </r>
  <r>
    <x v="2"/>
    <x v="54"/>
    <x v="0"/>
    <x v="432"/>
    <x v="0"/>
    <x v="3"/>
    <x v="403"/>
    <n v="653148210"/>
    <d v="2017-01-21T00:00:00"/>
    <n v="9924"/>
    <n v="437.2"/>
    <n v="263.33"/>
    <n v="4338772.8"/>
    <n v="2613286.92"/>
    <x v="431"/>
    <x v="2"/>
    <x v="7"/>
  </r>
  <r>
    <x v="4"/>
    <x v="93"/>
    <x v="10"/>
    <x v="433"/>
    <x v="0"/>
    <x v="1"/>
    <x v="404"/>
    <n v="285662829"/>
    <d v="2010-07-13T00:00:00"/>
    <n v="2834"/>
    <n v="81.73"/>
    <n v="56.67"/>
    <n v="231622.82"/>
    <n v="160602.78"/>
    <x v="432"/>
    <x v="3"/>
    <x v="9"/>
  </r>
  <r>
    <x v="4"/>
    <x v="53"/>
    <x v="1"/>
    <x v="434"/>
    <x v="1"/>
    <x v="1"/>
    <x v="405"/>
    <n v="612911641"/>
    <d v="2016-08-31T00:00:00"/>
    <n v="3030"/>
    <n v="154.06"/>
    <n v="90.93"/>
    <n v="466801.8"/>
    <n v="275517.90000000002"/>
    <x v="433"/>
    <x v="2"/>
    <x v="10"/>
  </r>
  <r>
    <x v="4"/>
    <x v="93"/>
    <x v="8"/>
    <x v="435"/>
    <x v="0"/>
    <x v="3"/>
    <x v="292"/>
    <n v="703693473"/>
    <d v="2014-01-12T00:00:00"/>
    <n v="7391"/>
    <n v="651.21"/>
    <n v="524.96"/>
    <n v="4813093.1100000003"/>
    <n v="3879979.36"/>
    <x v="434"/>
    <x v="6"/>
    <x v="7"/>
  </r>
  <r>
    <x v="2"/>
    <x v="36"/>
    <x v="5"/>
    <x v="436"/>
    <x v="1"/>
    <x v="0"/>
    <x v="175"/>
    <n v="147119653"/>
    <d v="2012-08-09T00:00:00"/>
    <n v="4829"/>
    <n v="109.28"/>
    <n v="35.840000000000003"/>
    <n v="527713.12"/>
    <n v="173071.35999999999"/>
    <x v="435"/>
    <x v="5"/>
    <x v="10"/>
  </r>
  <r>
    <x v="2"/>
    <x v="164"/>
    <x v="4"/>
    <x v="437"/>
    <x v="1"/>
    <x v="1"/>
    <x v="406"/>
    <n v="402614009"/>
    <d v="2012-03-02T00:00:00"/>
    <n v="1287"/>
    <n v="9.33"/>
    <n v="6.92"/>
    <n v="12007.71"/>
    <n v="8906.0400000000009"/>
    <x v="436"/>
    <x v="5"/>
    <x v="6"/>
  </r>
  <r>
    <x v="0"/>
    <x v="81"/>
    <x v="10"/>
    <x v="438"/>
    <x v="1"/>
    <x v="1"/>
    <x v="407"/>
    <n v="749912869"/>
    <d v="2013-04-25T00:00:00"/>
    <n v="4738"/>
    <n v="81.73"/>
    <n v="56.67"/>
    <n v="387236.74"/>
    <n v="268502.46000000002"/>
    <x v="437"/>
    <x v="6"/>
    <x v="4"/>
  </r>
  <r>
    <x v="5"/>
    <x v="91"/>
    <x v="7"/>
    <x v="439"/>
    <x v="1"/>
    <x v="2"/>
    <x v="202"/>
    <n v="539065062"/>
    <d v="2014-03-10T00:00:00"/>
    <n v="186"/>
    <n v="668.27"/>
    <n v="502.54"/>
    <n v="124298.22"/>
    <n v="93472.44"/>
    <x v="438"/>
    <x v="0"/>
    <x v="8"/>
  </r>
  <r>
    <x v="4"/>
    <x v="4"/>
    <x v="6"/>
    <x v="440"/>
    <x v="0"/>
    <x v="2"/>
    <x v="408"/>
    <n v="540431916"/>
    <d v="2013-11-15T00:00:00"/>
    <n v="4668"/>
    <n v="152.58000000000001"/>
    <n v="97.44"/>
    <n v="712243.44"/>
    <n v="454849.92"/>
    <x v="439"/>
    <x v="6"/>
    <x v="0"/>
  </r>
  <r>
    <x v="1"/>
    <x v="1"/>
    <x v="9"/>
    <x v="441"/>
    <x v="1"/>
    <x v="1"/>
    <x v="409"/>
    <n v="694687259"/>
    <d v="2016-06-02T00:00:00"/>
    <n v="2252"/>
    <n v="47.45"/>
    <n v="31.79"/>
    <n v="106857.4"/>
    <n v="71591.08"/>
    <x v="440"/>
    <x v="2"/>
    <x v="2"/>
  </r>
  <r>
    <x v="3"/>
    <x v="38"/>
    <x v="0"/>
    <x v="442"/>
    <x v="0"/>
    <x v="2"/>
    <x v="410"/>
    <n v="562817418"/>
    <d v="2011-06-02T00:00:00"/>
    <n v="9036"/>
    <n v="437.2"/>
    <n v="263.33"/>
    <n v="3950539.2"/>
    <n v="2379449.88"/>
    <x v="441"/>
    <x v="1"/>
    <x v="5"/>
  </r>
  <r>
    <x v="4"/>
    <x v="139"/>
    <x v="3"/>
    <x v="443"/>
    <x v="1"/>
    <x v="3"/>
    <x v="411"/>
    <n v="676121222"/>
    <d v="2016-09-09T00:00:00"/>
    <n v="8149"/>
    <n v="205.7"/>
    <n v="117.11"/>
    <n v="1676249.3"/>
    <n v="954329.39"/>
    <x v="442"/>
    <x v="2"/>
    <x v="3"/>
  </r>
  <r>
    <x v="0"/>
    <x v="60"/>
    <x v="6"/>
    <x v="444"/>
    <x v="0"/>
    <x v="3"/>
    <x v="412"/>
    <n v="286210000"/>
    <d v="2012-08-05T00:00:00"/>
    <n v="4754"/>
    <n v="152.58000000000001"/>
    <n v="97.44"/>
    <n v="725365.32"/>
    <n v="463229.76"/>
    <x v="443"/>
    <x v="5"/>
    <x v="10"/>
  </r>
  <r>
    <x v="0"/>
    <x v="108"/>
    <x v="9"/>
    <x v="445"/>
    <x v="1"/>
    <x v="3"/>
    <x v="413"/>
    <n v="515007579"/>
    <d v="2015-01-11T00:00:00"/>
    <n v="1042"/>
    <n v="47.45"/>
    <n v="31.79"/>
    <n v="49442.9"/>
    <n v="33125.18"/>
    <x v="444"/>
    <x v="0"/>
    <x v="7"/>
  </r>
  <r>
    <x v="2"/>
    <x v="165"/>
    <x v="0"/>
    <x v="446"/>
    <x v="0"/>
    <x v="1"/>
    <x v="414"/>
    <n v="304750287"/>
    <d v="2010-06-01T00:00:00"/>
    <n v="1237"/>
    <n v="437.2"/>
    <n v="263.33"/>
    <n v="540816.4"/>
    <n v="325739.21000000002"/>
    <x v="445"/>
    <x v="3"/>
    <x v="5"/>
  </r>
  <r>
    <x v="2"/>
    <x v="166"/>
    <x v="9"/>
    <x v="447"/>
    <x v="1"/>
    <x v="2"/>
    <x v="415"/>
    <n v="467986953"/>
    <d v="2013-02-17T00:00:00"/>
    <n v="6594"/>
    <n v="47.45"/>
    <n v="31.79"/>
    <n v="312885.3"/>
    <n v="209623.26"/>
    <x v="446"/>
    <x v="6"/>
    <x v="8"/>
  </r>
  <r>
    <x v="4"/>
    <x v="143"/>
    <x v="9"/>
    <x v="448"/>
    <x v="0"/>
    <x v="1"/>
    <x v="416"/>
    <n v="537578904"/>
    <d v="2015-07-09T00:00:00"/>
    <n v="399"/>
    <n v="47.45"/>
    <n v="31.79"/>
    <n v="18932.55"/>
    <n v="12684.21"/>
    <x v="447"/>
    <x v="4"/>
    <x v="9"/>
  </r>
  <r>
    <x v="4"/>
    <x v="55"/>
    <x v="1"/>
    <x v="449"/>
    <x v="0"/>
    <x v="3"/>
    <x v="417"/>
    <n v="116699969"/>
    <d v="2014-11-18T00:00:00"/>
    <n v="2969"/>
    <n v="154.06"/>
    <n v="90.93"/>
    <n v="457404.14"/>
    <n v="269971.17"/>
    <x v="448"/>
    <x v="0"/>
    <x v="0"/>
  </r>
  <r>
    <x v="3"/>
    <x v="15"/>
    <x v="6"/>
    <x v="450"/>
    <x v="0"/>
    <x v="1"/>
    <x v="418"/>
    <n v="228836476"/>
    <d v="2017-03-13T00:00:00"/>
    <n v="6653"/>
    <n v="152.58000000000001"/>
    <n v="97.44"/>
    <n v="1015114.74"/>
    <n v="648268.31999999995"/>
    <x v="449"/>
    <x v="7"/>
    <x v="8"/>
  </r>
  <r>
    <x v="6"/>
    <x v="133"/>
    <x v="1"/>
    <x v="451"/>
    <x v="0"/>
    <x v="1"/>
    <x v="419"/>
    <n v="167787253"/>
    <d v="2010-07-16T00:00:00"/>
    <n v="832"/>
    <n v="154.06"/>
    <n v="90.93"/>
    <n v="128177.92"/>
    <n v="75653.759999999995"/>
    <x v="450"/>
    <x v="3"/>
    <x v="9"/>
  </r>
  <r>
    <x v="6"/>
    <x v="167"/>
    <x v="1"/>
    <x v="452"/>
    <x v="1"/>
    <x v="0"/>
    <x v="420"/>
    <n v="647663629"/>
    <d v="2014-05-20T00:00:00"/>
    <n v="6915"/>
    <n v="154.06"/>
    <n v="90.93"/>
    <n v="1065324.8999999999"/>
    <n v="628780.94999999995"/>
    <x v="451"/>
    <x v="0"/>
    <x v="5"/>
  </r>
  <r>
    <x v="5"/>
    <x v="101"/>
    <x v="11"/>
    <x v="453"/>
    <x v="0"/>
    <x v="3"/>
    <x v="421"/>
    <n v="652889430"/>
    <d v="2015-04-15T00:00:00"/>
    <n v="3346"/>
    <n v="421.89"/>
    <n v="364.69"/>
    <n v="1411643.94"/>
    <n v="1220252.74"/>
    <x v="452"/>
    <x v="4"/>
    <x v="4"/>
  </r>
  <r>
    <x v="2"/>
    <x v="34"/>
    <x v="8"/>
    <x v="454"/>
    <x v="0"/>
    <x v="0"/>
    <x v="422"/>
    <n v="588200986"/>
    <d v="2015-10-15T00:00:00"/>
    <n v="598"/>
    <n v="651.21"/>
    <n v="524.96"/>
    <n v="389423.58"/>
    <n v="313926.08"/>
    <x v="453"/>
    <x v="4"/>
    <x v="3"/>
  </r>
  <r>
    <x v="5"/>
    <x v="66"/>
    <x v="10"/>
    <x v="455"/>
    <x v="1"/>
    <x v="3"/>
    <x v="423"/>
    <n v="928647124"/>
    <d v="2015-08-30T00:00:00"/>
    <n v="6176"/>
    <n v="81.73"/>
    <n v="56.67"/>
    <n v="504764.48"/>
    <n v="349993.92"/>
    <x v="454"/>
    <x v="4"/>
    <x v="3"/>
  </r>
  <r>
    <x v="4"/>
    <x v="105"/>
    <x v="0"/>
    <x v="456"/>
    <x v="0"/>
    <x v="3"/>
    <x v="424"/>
    <n v="869589173"/>
    <d v="2016-03-17T00:00:00"/>
    <n v="9615"/>
    <n v="437.2"/>
    <n v="263.33"/>
    <n v="4203678"/>
    <n v="2531917.9500000002"/>
    <x v="455"/>
    <x v="2"/>
    <x v="8"/>
  </r>
  <r>
    <x v="0"/>
    <x v="168"/>
    <x v="7"/>
    <x v="457"/>
    <x v="1"/>
    <x v="1"/>
    <x v="425"/>
    <n v="576700961"/>
    <d v="2015-07-23T00:00:00"/>
    <n v="7485"/>
    <n v="668.27"/>
    <n v="502.54"/>
    <n v="5002000.95"/>
    <n v="3761511.9"/>
    <x v="456"/>
    <x v="4"/>
    <x v="9"/>
  </r>
  <r>
    <x v="5"/>
    <x v="151"/>
    <x v="3"/>
    <x v="458"/>
    <x v="0"/>
    <x v="0"/>
    <x v="426"/>
    <n v="735968816"/>
    <d v="2012-12-06T00:00:00"/>
    <n v="8382"/>
    <n v="205.7"/>
    <n v="117.11"/>
    <n v="1724177.4"/>
    <n v="981616.02"/>
    <x v="457"/>
    <x v="5"/>
    <x v="1"/>
  </r>
  <r>
    <x v="4"/>
    <x v="30"/>
    <x v="6"/>
    <x v="459"/>
    <x v="0"/>
    <x v="0"/>
    <x v="237"/>
    <n v="303691565"/>
    <d v="2012-10-19T00:00:00"/>
    <n v="7938"/>
    <n v="152.58000000000001"/>
    <n v="97.44"/>
    <n v="1211180.04"/>
    <n v="773478.72"/>
    <x v="458"/>
    <x v="5"/>
    <x v="11"/>
  </r>
  <r>
    <x v="0"/>
    <x v="79"/>
    <x v="5"/>
    <x v="460"/>
    <x v="0"/>
    <x v="1"/>
    <x v="427"/>
    <n v="556480538"/>
    <d v="2012-08-07T00:00:00"/>
    <n v="3812"/>
    <n v="109.28"/>
    <n v="35.840000000000003"/>
    <n v="416575.36"/>
    <n v="136622.07999999999"/>
    <x v="459"/>
    <x v="5"/>
    <x v="9"/>
  </r>
  <r>
    <x v="3"/>
    <x v="144"/>
    <x v="9"/>
    <x v="461"/>
    <x v="0"/>
    <x v="2"/>
    <x v="346"/>
    <n v="141259562"/>
    <d v="2014-11-11T00:00:00"/>
    <n v="698"/>
    <n v="47.45"/>
    <n v="31.79"/>
    <n v="33120.1"/>
    <n v="22189.42"/>
    <x v="460"/>
    <x v="0"/>
    <x v="0"/>
  </r>
  <r>
    <x v="5"/>
    <x v="66"/>
    <x v="0"/>
    <x v="462"/>
    <x v="0"/>
    <x v="1"/>
    <x v="428"/>
    <n v="925264966"/>
    <d v="2015-10-18T00:00:00"/>
    <n v="5320"/>
    <n v="437.2"/>
    <n v="263.33"/>
    <n v="2325904"/>
    <n v="1400915.6"/>
    <x v="461"/>
    <x v="4"/>
    <x v="11"/>
  </r>
  <r>
    <x v="4"/>
    <x v="39"/>
    <x v="8"/>
    <x v="463"/>
    <x v="1"/>
    <x v="2"/>
    <x v="429"/>
    <n v="346045577"/>
    <d v="2016-02-20T00:00:00"/>
    <n v="1431"/>
    <n v="651.21"/>
    <n v="524.96"/>
    <n v="931881.51"/>
    <n v="751217.76"/>
    <x v="462"/>
    <x v="2"/>
    <x v="6"/>
  </r>
  <r>
    <x v="3"/>
    <x v="128"/>
    <x v="4"/>
    <x v="464"/>
    <x v="0"/>
    <x v="2"/>
    <x v="430"/>
    <n v="861462724"/>
    <d v="2010-04-19T00:00:00"/>
    <n v="4818"/>
    <n v="9.33"/>
    <n v="6.92"/>
    <n v="44951.94"/>
    <n v="33340.559999999998"/>
    <x v="463"/>
    <x v="3"/>
    <x v="4"/>
  </r>
  <r>
    <x v="4"/>
    <x v="4"/>
    <x v="10"/>
    <x v="465"/>
    <x v="1"/>
    <x v="0"/>
    <x v="431"/>
    <n v="499690234"/>
    <d v="2012-08-28T00:00:00"/>
    <n v="8299"/>
    <n v="81.73"/>
    <n v="56.67"/>
    <n v="678277.27"/>
    <n v="470304.33"/>
    <x v="464"/>
    <x v="5"/>
    <x v="10"/>
  </r>
  <r>
    <x v="1"/>
    <x v="14"/>
    <x v="5"/>
    <x v="466"/>
    <x v="1"/>
    <x v="2"/>
    <x v="432"/>
    <n v="509214437"/>
    <d v="2015-11-02T00:00:00"/>
    <n v="6722"/>
    <n v="109.28"/>
    <n v="35.840000000000003"/>
    <n v="734580.16"/>
    <n v="240916.48000000001"/>
    <x v="465"/>
    <x v="4"/>
    <x v="0"/>
  </r>
  <r>
    <x v="5"/>
    <x v="162"/>
    <x v="8"/>
    <x v="467"/>
    <x v="1"/>
    <x v="0"/>
    <x v="433"/>
    <n v="408834159"/>
    <d v="2017-07-18T00:00:00"/>
    <n v="1968"/>
    <n v="651.21"/>
    <n v="524.96"/>
    <n v="1281581.28"/>
    <n v="1033121.28"/>
    <x v="466"/>
    <x v="7"/>
    <x v="9"/>
  </r>
  <r>
    <x v="4"/>
    <x v="148"/>
    <x v="9"/>
    <x v="468"/>
    <x v="0"/>
    <x v="0"/>
    <x v="434"/>
    <n v="237660729"/>
    <d v="2016-04-30T00:00:00"/>
    <n v="7946"/>
    <n v="47.45"/>
    <n v="31.79"/>
    <n v="377037.7"/>
    <n v="252603.34"/>
    <x v="467"/>
    <x v="2"/>
    <x v="2"/>
  </r>
  <r>
    <x v="4"/>
    <x v="39"/>
    <x v="5"/>
    <x v="469"/>
    <x v="1"/>
    <x v="1"/>
    <x v="435"/>
    <n v="105117976"/>
    <d v="2015-09-09T00:00:00"/>
    <n v="5600"/>
    <n v="109.28"/>
    <n v="35.840000000000003"/>
    <n v="611968"/>
    <n v="200704"/>
    <x v="468"/>
    <x v="4"/>
    <x v="3"/>
  </r>
  <r>
    <x v="3"/>
    <x v="52"/>
    <x v="3"/>
    <x v="470"/>
    <x v="0"/>
    <x v="3"/>
    <x v="436"/>
    <n v="640942227"/>
    <d v="2012-07-04T00:00:00"/>
    <n v="7903"/>
    <n v="205.7"/>
    <n v="117.11"/>
    <n v="1625647.1"/>
    <n v="925520.33"/>
    <x v="469"/>
    <x v="5"/>
    <x v="9"/>
  </r>
  <r>
    <x v="2"/>
    <x v="124"/>
    <x v="0"/>
    <x v="471"/>
    <x v="1"/>
    <x v="3"/>
    <x v="437"/>
    <n v="745182311"/>
    <d v="2016-05-05T00:00:00"/>
    <n v="4860"/>
    <n v="437.2"/>
    <n v="263.33"/>
    <n v="2124792"/>
    <n v="1279783.8"/>
    <x v="470"/>
    <x v="2"/>
    <x v="2"/>
  </r>
  <r>
    <x v="3"/>
    <x v="135"/>
    <x v="2"/>
    <x v="472"/>
    <x v="0"/>
    <x v="1"/>
    <x v="438"/>
    <n v="738199555"/>
    <d v="2014-09-21T00:00:00"/>
    <n v="8508"/>
    <n v="255.28"/>
    <n v="159.41999999999999"/>
    <n v="2171922.2400000002"/>
    <n v="1356345.36"/>
    <x v="471"/>
    <x v="0"/>
    <x v="11"/>
  </r>
  <r>
    <x v="3"/>
    <x v="31"/>
    <x v="6"/>
    <x v="473"/>
    <x v="1"/>
    <x v="3"/>
    <x v="439"/>
    <n v="110667788"/>
    <d v="2015-09-10T00:00:00"/>
    <n v="7913"/>
    <n v="152.58000000000001"/>
    <n v="97.44"/>
    <n v="1207365.54"/>
    <n v="771042.72"/>
    <x v="472"/>
    <x v="4"/>
    <x v="3"/>
  </r>
  <r>
    <x v="3"/>
    <x v="58"/>
    <x v="8"/>
    <x v="474"/>
    <x v="1"/>
    <x v="1"/>
    <x v="440"/>
    <n v="673573338"/>
    <d v="2012-07-20T00:00:00"/>
    <n v="4174"/>
    <n v="651.21"/>
    <n v="524.96"/>
    <n v="2718150.54"/>
    <n v="2191183.04"/>
    <x v="473"/>
    <x v="5"/>
    <x v="10"/>
  </r>
  <r>
    <x v="0"/>
    <x v="32"/>
    <x v="6"/>
    <x v="475"/>
    <x v="0"/>
    <x v="2"/>
    <x v="441"/>
    <n v="708215034"/>
    <d v="2011-09-13T00:00:00"/>
    <n v="5421"/>
    <n v="152.58000000000001"/>
    <n v="97.44"/>
    <n v="827136.18"/>
    <n v="528222.24"/>
    <x v="474"/>
    <x v="1"/>
    <x v="3"/>
  </r>
  <r>
    <x v="6"/>
    <x v="133"/>
    <x v="7"/>
    <x v="476"/>
    <x v="1"/>
    <x v="0"/>
    <x v="427"/>
    <n v="816204202"/>
    <d v="2012-07-01T00:00:00"/>
    <n v="1816"/>
    <n v="668.27"/>
    <n v="502.54"/>
    <n v="1213578.32"/>
    <n v="912612.64"/>
    <x v="475"/>
    <x v="5"/>
    <x v="9"/>
  </r>
  <r>
    <x v="4"/>
    <x v="94"/>
    <x v="9"/>
    <x v="477"/>
    <x v="0"/>
    <x v="3"/>
    <x v="442"/>
    <n v="769464671"/>
    <d v="2011-12-24T00:00:00"/>
    <n v="550"/>
    <n v="47.45"/>
    <n v="31.79"/>
    <n v="26097.5"/>
    <n v="17484.5"/>
    <x v="476"/>
    <x v="1"/>
    <x v="1"/>
  </r>
  <r>
    <x v="2"/>
    <x v="42"/>
    <x v="9"/>
    <x v="478"/>
    <x v="0"/>
    <x v="3"/>
    <x v="443"/>
    <n v="860232770"/>
    <d v="2015-06-04T00:00:00"/>
    <n v="848"/>
    <n v="47.45"/>
    <n v="31.79"/>
    <n v="40237.599999999999"/>
    <n v="26957.919999999998"/>
    <x v="477"/>
    <x v="4"/>
    <x v="5"/>
  </r>
  <r>
    <x v="1"/>
    <x v="61"/>
    <x v="10"/>
    <x v="479"/>
    <x v="0"/>
    <x v="1"/>
    <x v="444"/>
    <n v="551057326"/>
    <d v="2010-08-22T00:00:00"/>
    <n v="8963"/>
    <n v="81.73"/>
    <n v="56.67"/>
    <n v="732545.99"/>
    <n v="507933.21"/>
    <x v="478"/>
    <x v="3"/>
    <x v="10"/>
  </r>
  <r>
    <x v="4"/>
    <x v="132"/>
    <x v="0"/>
    <x v="480"/>
    <x v="1"/>
    <x v="1"/>
    <x v="445"/>
    <n v="724799668"/>
    <d v="2016-05-27T00:00:00"/>
    <n v="3183"/>
    <n v="437.2"/>
    <n v="263.33"/>
    <n v="1391607.6"/>
    <n v="838179.39"/>
    <x v="479"/>
    <x v="2"/>
    <x v="5"/>
  </r>
  <r>
    <x v="6"/>
    <x v="127"/>
    <x v="0"/>
    <x v="481"/>
    <x v="0"/>
    <x v="2"/>
    <x v="446"/>
    <n v="534633624"/>
    <d v="2011-06-08T00:00:00"/>
    <n v="8825"/>
    <n v="437.2"/>
    <n v="263.33"/>
    <n v="3858290"/>
    <n v="2323887.25"/>
    <x v="480"/>
    <x v="1"/>
    <x v="2"/>
  </r>
  <r>
    <x v="3"/>
    <x v="95"/>
    <x v="9"/>
    <x v="482"/>
    <x v="0"/>
    <x v="2"/>
    <x v="162"/>
    <n v="554045522"/>
    <d v="2012-09-20T00:00:00"/>
    <n v="3237"/>
    <n v="47.45"/>
    <n v="31.79"/>
    <n v="153595.65"/>
    <n v="102904.23"/>
    <x v="481"/>
    <x v="5"/>
    <x v="3"/>
  </r>
  <r>
    <x v="4"/>
    <x v="87"/>
    <x v="5"/>
    <x v="483"/>
    <x v="1"/>
    <x v="1"/>
    <x v="65"/>
    <n v="526834189"/>
    <d v="2012-05-02T00:00:00"/>
    <n v="799"/>
    <n v="109.28"/>
    <n v="35.840000000000003"/>
    <n v="87314.72"/>
    <n v="28636.16"/>
    <x v="482"/>
    <x v="5"/>
    <x v="4"/>
  </r>
  <r>
    <x v="3"/>
    <x v="128"/>
    <x v="7"/>
    <x v="484"/>
    <x v="1"/>
    <x v="1"/>
    <x v="228"/>
    <n v="717110955"/>
    <d v="2010-08-09T00:00:00"/>
    <n v="7922"/>
    <n v="668.27"/>
    <n v="502.54"/>
    <n v="5294034.9400000004"/>
    <n v="3981121.88"/>
    <x v="483"/>
    <x v="3"/>
    <x v="3"/>
  </r>
  <r>
    <x v="3"/>
    <x v="71"/>
    <x v="2"/>
    <x v="485"/>
    <x v="0"/>
    <x v="3"/>
    <x v="447"/>
    <n v="559299647"/>
    <d v="2013-03-26T00:00:00"/>
    <n v="8049"/>
    <n v="255.28"/>
    <n v="159.41999999999999"/>
    <n v="2054748.72"/>
    <n v="1283171.58"/>
    <x v="484"/>
    <x v="6"/>
    <x v="8"/>
  </r>
  <r>
    <x v="1"/>
    <x v="61"/>
    <x v="11"/>
    <x v="486"/>
    <x v="1"/>
    <x v="0"/>
    <x v="37"/>
    <n v="908136594"/>
    <d v="2011-03-10T00:00:00"/>
    <n v="6654"/>
    <n v="421.89"/>
    <n v="364.69"/>
    <n v="2807256.06"/>
    <n v="2426647.2599999998"/>
    <x v="485"/>
    <x v="1"/>
    <x v="4"/>
  </r>
  <r>
    <x v="0"/>
    <x v="169"/>
    <x v="8"/>
    <x v="487"/>
    <x v="0"/>
    <x v="0"/>
    <x v="448"/>
    <n v="888670623"/>
    <d v="2015-12-16T00:00:00"/>
    <n v="6240"/>
    <n v="651.21"/>
    <n v="524.96"/>
    <n v="4063550.4"/>
    <n v="3275750.4"/>
    <x v="486"/>
    <x v="4"/>
    <x v="7"/>
  </r>
  <r>
    <x v="4"/>
    <x v="130"/>
    <x v="8"/>
    <x v="488"/>
    <x v="0"/>
    <x v="1"/>
    <x v="449"/>
    <n v="146263062"/>
    <d v="2017-02-16T00:00:00"/>
    <n v="1345"/>
    <n v="651.21"/>
    <n v="524.96"/>
    <n v="875877.45"/>
    <n v="706071.2"/>
    <x v="487"/>
    <x v="7"/>
    <x v="8"/>
  </r>
  <r>
    <x v="2"/>
    <x v="86"/>
    <x v="8"/>
    <x v="489"/>
    <x v="0"/>
    <x v="3"/>
    <x v="450"/>
    <n v="196587741"/>
    <d v="2016-10-28T00:00:00"/>
    <n v="3536"/>
    <n v="651.21"/>
    <n v="524.96"/>
    <n v="2302678.56"/>
    <n v="1856258.56"/>
    <x v="488"/>
    <x v="2"/>
    <x v="11"/>
  </r>
  <r>
    <x v="5"/>
    <x v="47"/>
    <x v="2"/>
    <x v="490"/>
    <x v="1"/>
    <x v="0"/>
    <x v="451"/>
    <n v="375630986"/>
    <d v="2010-06-02T00:00:00"/>
    <n v="6411"/>
    <n v="255.28"/>
    <n v="159.41999999999999"/>
    <n v="1636600.08"/>
    <n v="1022041.62"/>
    <x v="489"/>
    <x v="3"/>
    <x v="2"/>
  </r>
  <r>
    <x v="4"/>
    <x v="121"/>
    <x v="9"/>
    <x v="491"/>
    <x v="0"/>
    <x v="2"/>
    <x v="452"/>
    <n v="989691627"/>
    <d v="2013-07-10T00:00:00"/>
    <n v="600"/>
    <n v="47.45"/>
    <n v="31.79"/>
    <n v="28470"/>
    <n v="19074"/>
    <x v="490"/>
    <x v="6"/>
    <x v="9"/>
  </r>
  <r>
    <x v="4"/>
    <x v="111"/>
    <x v="7"/>
    <x v="492"/>
    <x v="0"/>
    <x v="2"/>
    <x v="453"/>
    <n v="165380990"/>
    <d v="2012-07-27T00:00:00"/>
    <n v="8765"/>
    <n v="668.27"/>
    <n v="502.54"/>
    <n v="5857386.5499999998"/>
    <n v="4404763.0999999996"/>
    <x v="491"/>
    <x v="5"/>
    <x v="10"/>
  </r>
  <r>
    <x v="5"/>
    <x v="170"/>
    <x v="6"/>
    <x v="493"/>
    <x v="1"/>
    <x v="1"/>
    <x v="454"/>
    <n v="599622905"/>
    <d v="2013-10-22T00:00:00"/>
    <n v="597"/>
    <n v="152.58000000000001"/>
    <n v="97.44"/>
    <n v="91090.26"/>
    <n v="58171.68"/>
    <x v="492"/>
    <x v="6"/>
    <x v="11"/>
  </r>
  <r>
    <x v="4"/>
    <x v="29"/>
    <x v="10"/>
    <x v="494"/>
    <x v="0"/>
    <x v="1"/>
    <x v="455"/>
    <n v="109653699"/>
    <d v="2017-01-06T00:00:00"/>
    <n v="7821"/>
    <n v="81.73"/>
    <n v="56.67"/>
    <n v="639210.32999999996"/>
    <n v="443216.07"/>
    <x v="493"/>
    <x v="2"/>
    <x v="7"/>
  </r>
  <r>
    <x v="0"/>
    <x v="19"/>
    <x v="11"/>
    <x v="495"/>
    <x v="0"/>
    <x v="0"/>
    <x v="456"/>
    <n v="183022201"/>
    <d v="2011-10-15T00:00:00"/>
    <n v="9191"/>
    <n v="421.89"/>
    <n v="364.69"/>
    <n v="3877590.99"/>
    <n v="3351865.79"/>
    <x v="494"/>
    <x v="1"/>
    <x v="11"/>
  </r>
  <r>
    <x v="4"/>
    <x v="44"/>
    <x v="10"/>
    <x v="496"/>
    <x v="1"/>
    <x v="3"/>
    <x v="457"/>
    <n v="127589738"/>
    <d v="2011-04-02T00:00:00"/>
    <n v="5494"/>
    <n v="81.73"/>
    <n v="56.67"/>
    <n v="449024.62"/>
    <n v="311344.98"/>
    <x v="495"/>
    <x v="1"/>
    <x v="4"/>
  </r>
  <r>
    <x v="4"/>
    <x v="136"/>
    <x v="4"/>
    <x v="497"/>
    <x v="0"/>
    <x v="3"/>
    <x v="14"/>
    <n v="221530139"/>
    <d v="2011-01-26T00:00:00"/>
    <n v="4546"/>
    <n v="9.33"/>
    <n v="6.92"/>
    <n v="42414.18"/>
    <n v="31458.32"/>
    <x v="496"/>
    <x v="1"/>
    <x v="6"/>
  </r>
  <r>
    <x v="5"/>
    <x v="123"/>
    <x v="8"/>
    <x v="498"/>
    <x v="0"/>
    <x v="0"/>
    <x v="274"/>
    <n v="363329732"/>
    <d v="2015-02-22T00:00:00"/>
    <n v="6197"/>
    <n v="651.21"/>
    <n v="524.96"/>
    <n v="4035548.37"/>
    <n v="3253177.12"/>
    <x v="497"/>
    <x v="4"/>
    <x v="8"/>
  </r>
  <r>
    <x v="0"/>
    <x v="76"/>
    <x v="4"/>
    <x v="499"/>
    <x v="1"/>
    <x v="1"/>
    <x v="458"/>
    <n v="521787345"/>
    <d v="2017-06-25T00:00:00"/>
    <n v="7325"/>
    <n v="9.33"/>
    <n v="6.92"/>
    <n v="68342.25"/>
    <n v="50689"/>
    <x v="498"/>
    <x v="7"/>
    <x v="5"/>
  </r>
  <r>
    <x v="3"/>
    <x v="51"/>
    <x v="11"/>
    <x v="500"/>
    <x v="1"/>
    <x v="3"/>
    <x v="459"/>
    <n v="286014306"/>
    <d v="2012-08-15T00:00:00"/>
    <n v="6844"/>
    <n v="421.89"/>
    <n v="364.69"/>
    <n v="2887415.16"/>
    <n v="2495938.36"/>
    <x v="499"/>
    <x v="5"/>
    <x v="10"/>
  </r>
  <r>
    <x v="0"/>
    <x v="81"/>
    <x v="3"/>
    <x v="501"/>
    <x v="0"/>
    <x v="1"/>
    <x v="460"/>
    <n v="215434443"/>
    <d v="2015-06-30T00:00:00"/>
    <n v="694"/>
    <n v="205.7"/>
    <n v="117.11"/>
    <n v="142755.79999999999"/>
    <n v="81274.34"/>
    <x v="500"/>
    <x v="4"/>
    <x v="9"/>
  </r>
  <r>
    <x v="0"/>
    <x v="171"/>
    <x v="6"/>
    <x v="502"/>
    <x v="1"/>
    <x v="3"/>
    <x v="461"/>
    <n v="489784085"/>
    <d v="2011-11-01T00:00:00"/>
    <n v="6850"/>
    <n v="152.58000000000001"/>
    <n v="97.44"/>
    <n v="1045173"/>
    <n v="667464"/>
    <x v="501"/>
    <x v="1"/>
    <x v="0"/>
  </r>
  <r>
    <x v="3"/>
    <x v="62"/>
    <x v="8"/>
    <x v="503"/>
    <x v="0"/>
    <x v="1"/>
    <x v="364"/>
    <n v="459112060"/>
    <d v="2014-10-12T00:00:00"/>
    <n v="316"/>
    <n v="651.21"/>
    <n v="524.96"/>
    <n v="205782.36"/>
    <n v="165887.35999999999"/>
    <x v="502"/>
    <x v="0"/>
    <x v="11"/>
  </r>
  <r>
    <x v="2"/>
    <x v="80"/>
    <x v="8"/>
    <x v="504"/>
    <x v="1"/>
    <x v="1"/>
    <x v="462"/>
    <n v="893779695"/>
    <d v="2015-11-07T00:00:00"/>
    <n v="8128"/>
    <n v="651.21"/>
    <n v="524.96"/>
    <n v="5293034.88"/>
    <n v="4266874.8799999999"/>
    <x v="503"/>
    <x v="4"/>
    <x v="11"/>
  </r>
  <r>
    <x v="4"/>
    <x v="121"/>
    <x v="11"/>
    <x v="505"/>
    <x v="0"/>
    <x v="0"/>
    <x v="463"/>
    <n v="834460818"/>
    <d v="2011-03-31T00:00:00"/>
    <n v="4355"/>
    <n v="421.89"/>
    <n v="364.69"/>
    <n v="1837330.95"/>
    <n v="1588224.95"/>
    <x v="504"/>
    <x v="1"/>
    <x v="4"/>
  </r>
  <r>
    <x v="3"/>
    <x v="52"/>
    <x v="9"/>
    <x v="506"/>
    <x v="1"/>
    <x v="1"/>
    <x v="464"/>
    <n v="742141759"/>
    <d v="2013-10-28T00:00:00"/>
    <n v="5093"/>
    <n v="47.45"/>
    <n v="31.79"/>
    <n v="241662.85"/>
    <n v="161906.47"/>
    <x v="505"/>
    <x v="6"/>
    <x v="0"/>
  </r>
  <r>
    <x v="4"/>
    <x v="107"/>
    <x v="1"/>
    <x v="507"/>
    <x v="0"/>
    <x v="0"/>
    <x v="465"/>
    <n v="248121345"/>
    <d v="2010-09-14T00:00:00"/>
    <n v="3475"/>
    <n v="154.06"/>
    <n v="90.93"/>
    <n v="535358.5"/>
    <n v="315981.75"/>
    <x v="506"/>
    <x v="3"/>
    <x v="3"/>
  </r>
  <r>
    <x v="4"/>
    <x v="161"/>
    <x v="5"/>
    <x v="508"/>
    <x v="0"/>
    <x v="0"/>
    <x v="431"/>
    <n v="404010903"/>
    <d v="2012-09-04T00:00:00"/>
    <n v="4659"/>
    <n v="109.28"/>
    <n v="35.840000000000003"/>
    <n v="509135.52"/>
    <n v="166978.56"/>
    <x v="507"/>
    <x v="5"/>
    <x v="10"/>
  </r>
  <r>
    <x v="6"/>
    <x v="73"/>
    <x v="7"/>
    <x v="509"/>
    <x v="1"/>
    <x v="3"/>
    <x v="466"/>
    <n v="531734263"/>
    <d v="2012-10-12T00:00:00"/>
    <n v="840"/>
    <n v="668.27"/>
    <n v="502.54"/>
    <n v="561346.80000000005"/>
    <n v="422133.6"/>
    <x v="508"/>
    <x v="5"/>
    <x v="11"/>
  </r>
  <r>
    <x v="3"/>
    <x v="58"/>
    <x v="2"/>
    <x v="510"/>
    <x v="1"/>
    <x v="1"/>
    <x v="467"/>
    <n v="473527753"/>
    <d v="2012-12-29T00:00:00"/>
    <n v="6240"/>
    <n v="255.28"/>
    <n v="159.41999999999999"/>
    <n v="1592947.2"/>
    <n v="994780.8"/>
    <x v="509"/>
    <x v="5"/>
    <x v="1"/>
  </r>
  <r>
    <x v="4"/>
    <x v="77"/>
    <x v="3"/>
    <x v="511"/>
    <x v="0"/>
    <x v="0"/>
    <x v="468"/>
    <n v="141940200"/>
    <d v="2012-01-02T00:00:00"/>
    <n v="2114"/>
    <n v="205.7"/>
    <n v="117.11"/>
    <n v="434849.8"/>
    <n v="247570.54"/>
    <x v="510"/>
    <x v="1"/>
    <x v="1"/>
  </r>
  <r>
    <x v="4"/>
    <x v="94"/>
    <x v="7"/>
    <x v="512"/>
    <x v="0"/>
    <x v="0"/>
    <x v="78"/>
    <n v="869832932"/>
    <d v="2017-07-25T00:00:00"/>
    <n v="1749"/>
    <n v="668.27"/>
    <n v="502.54"/>
    <n v="1168804.23"/>
    <n v="878942.46"/>
    <x v="511"/>
    <x v="7"/>
    <x v="9"/>
  </r>
  <r>
    <x v="3"/>
    <x v="62"/>
    <x v="6"/>
    <x v="513"/>
    <x v="1"/>
    <x v="2"/>
    <x v="123"/>
    <n v="460379779"/>
    <d v="2011-11-04T00:00:00"/>
    <n v="5462"/>
    <n v="152.58000000000001"/>
    <n v="97.44"/>
    <n v="833391.96"/>
    <n v="532217.28"/>
    <x v="512"/>
    <x v="1"/>
    <x v="11"/>
  </r>
  <r>
    <x v="3"/>
    <x v="131"/>
    <x v="1"/>
    <x v="514"/>
    <x v="1"/>
    <x v="1"/>
    <x v="469"/>
    <n v="837067067"/>
    <d v="2015-10-26T00:00:00"/>
    <n v="5602"/>
    <n v="154.06"/>
    <n v="90.93"/>
    <n v="863044.12"/>
    <n v="509389.86"/>
    <x v="513"/>
    <x v="4"/>
    <x v="0"/>
  </r>
  <r>
    <x v="2"/>
    <x v="164"/>
    <x v="9"/>
    <x v="515"/>
    <x v="1"/>
    <x v="1"/>
    <x v="470"/>
    <n v="393693625"/>
    <d v="2010-04-09T00:00:00"/>
    <n v="1547"/>
    <n v="47.45"/>
    <n v="31.79"/>
    <n v="73405.149999999994"/>
    <n v="49179.13"/>
    <x v="514"/>
    <x v="3"/>
    <x v="2"/>
  </r>
  <r>
    <x v="4"/>
    <x v="122"/>
    <x v="1"/>
    <x v="516"/>
    <x v="0"/>
    <x v="3"/>
    <x v="471"/>
    <n v="744370782"/>
    <d v="2014-07-14T00:00:00"/>
    <n v="4711"/>
    <n v="154.06"/>
    <n v="90.93"/>
    <n v="725776.66"/>
    <n v="428371.23"/>
    <x v="515"/>
    <x v="0"/>
    <x v="10"/>
  </r>
  <r>
    <x v="2"/>
    <x v="42"/>
    <x v="0"/>
    <x v="517"/>
    <x v="0"/>
    <x v="0"/>
    <x v="472"/>
    <n v="873522365"/>
    <d v="2015-01-13T00:00:00"/>
    <n v="3534"/>
    <n v="437.2"/>
    <n v="263.33"/>
    <n v="1545064.8"/>
    <n v="930608.22"/>
    <x v="516"/>
    <x v="0"/>
    <x v="7"/>
  </r>
  <r>
    <x v="3"/>
    <x v="62"/>
    <x v="9"/>
    <x v="518"/>
    <x v="1"/>
    <x v="3"/>
    <x v="420"/>
    <n v="285884702"/>
    <d v="2014-06-10T00:00:00"/>
    <n v="8491"/>
    <n v="47.45"/>
    <n v="31.79"/>
    <n v="402897.95"/>
    <n v="269928.89"/>
    <x v="517"/>
    <x v="0"/>
    <x v="5"/>
  </r>
  <r>
    <x v="6"/>
    <x v="37"/>
    <x v="0"/>
    <x v="519"/>
    <x v="1"/>
    <x v="2"/>
    <x v="473"/>
    <n v="356506621"/>
    <d v="2012-09-03T00:00:00"/>
    <n v="7086"/>
    <n v="437.2"/>
    <n v="263.33"/>
    <n v="3097999.2"/>
    <n v="1865956.38"/>
    <x v="518"/>
    <x v="5"/>
    <x v="3"/>
  </r>
  <r>
    <x v="6"/>
    <x v="117"/>
    <x v="2"/>
    <x v="520"/>
    <x v="0"/>
    <x v="3"/>
    <x v="474"/>
    <n v="280749452"/>
    <d v="2010-10-01T00:00:00"/>
    <n v="8856"/>
    <n v="255.28"/>
    <n v="159.41999999999999"/>
    <n v="2260759.6800000002"/>
    <n v="1411823.52"/>
    <x v="519"/>
    <x v="3"/>
    <x v="3"/>
  </r>
  <r>
    <x v="0"/>
    <x v="32"/>
    <x v="2"/>
    <x v="521"/>
    <x v="1"/>
    <x v="0"/>
    <x v="475"/>
    <n v="224287021"/>
    <d v="2014-05-17T00:00:00"/>
    <n v="368"/>
    <n v="255.28"/>
    <n v="159.41999999999999"/>
    <n v="93943.039999999994"/>
    <n v="58666.559999999998"/>
    <x v="520"/>
    <x v="0"/>
    <x v="2"/>
  </r>
  <r>
    <x v="4"/>
    <x v="172"/>
    <x v="4"/>
    <x v="522"/>
    <x v="0"/>
    <x v="0"/>
    <x v="476"/>
    <n v="873105657"/>
    <d v="2015-06-23T00:00:00"/>
    <n v="221"/>
    <n v="9.33"/>
    <n v="6.92"/>
    <n v="2061.9299999999998"/>
    <n v="1529.32"/>
    <x v="521"/>
    <x v="4"/>
    <x v="9"/>
  </r>
  <r>
    <x v="4"/>
    <x v="148"/>
    <x v="6"/>
    <x v="523"/>
    <x v="0"/>
    <x v="1"/>
    <x v="465"/>
    <n v="283504188"/>
    <d v="2010-09-02T00:00:00"/>
    <n v="4044"/>
    <n v="152.58000000000001"/>
    <n v="97.44"/>
    <n v="617033.52"/>
    <n v="394047.36"/>
    <x v="522"/>
    <x v="3"/>
    <x v="3"/>
  </r>
  <r>
    <x v="0"/>
    <x v="23"/>
    <x v="9"/>
    <x v="524"/>
    <x v="0"/>
    <x v="1"/>
    <x v="296"/>
    <n v="632093942"/>
    <d v="2012-09-05T00:00:00"/>
    <n v="9499"/>
    <n v="47.45"/>
    <n v="31.79"/>
    <n v="450727.55"/>
    <n v="301973.21000000002"/>
    <x v="523"/>
    <x v="5"/>
    <x v="3"/>
  </r>
  <r>
    <x v="3"/>
    <x v="26"/>
    <x v="11"/>
    <x v="525"/>
    <x v="0"/>
    <x v="3"/>
    <x v="477"/>
    <n v="565798747"/>
    <d v="2016-08-09T00:00:00"/>
    <n v="1277"/>
    <n v="421.89"/>
    <n v="364.69"/>
    <n v="538753.53"/>
    <n v="465709.13"/>
    <x v="524"/>
    <x v="2"/>
    <x v="10"/>
  </r>
  <r>
    <x v="0"/>
    <x v="76"/>
    <x v="1"/>
    <x v="526"/>
    <x v="1"/>
    <x v="0"/>
    <x v="478"/>
    <n v="151854932"/>
    <d v="2010-10-19T00:00:00"/>
    <n v="6104"/>
    <n v="154.06"/>
    <n v="90.93"/>
    <n v="940382.24"/>
    <n v="555036.72"/>
    <x v="525"/>
    <x v="3"/>
    <x v="11"/>
  </r>
  <r>
    <x v="2"/>
    <x v="164"/>
    <x v="1"/>
    <x v="527"/>
    <x v="1"/>
    <x v="2"/>
    <x v="479"/>
    <n v="427811324"/>
    <d v="2011-04-16T00:00:00"/>
    <n v="7733"/>
    <n v="154.06"/>
    <n v="90.93"/>
    <n v="1191345.98"/>
    <n v="703161.69"/>
    <x v="526"/>
    <x v="1"/>
    <x v="4"/>
  </r>
  <r>
    <x v="3"/>
    <x v="103"/>
    <x v="4"/>
    <x v="528"/>
    <x v="1"/>
    <x v="3"/>
    <x v="480"/>
    <n v="251529252"/>
    <d v="2012-05-05T00:00:00"/>
    <n v="1950"/>
    <n v="9.33"/>
    <n v="6.92"/>
    <n v="18193.5"/>
    <n v="13494"/>
    <x v="527"/>
    <x v="5"/>
    <x v="2"/>
  </r>
  <r>
    <x v="6"/>
    <x v="75"/>
    <x v="6"/>
    <x v="529"/>
    <x v="0"/>
    <x v="1"/>
    <x v="481"/>
    <n v="351182544"/>
    <d v="2013-06-22T00:00:00"/>
    <n v="1574"/>
    <n v="152.58000000000001"/>
    <n v="97.44"/>
    <n v="240160.92"/>
    <n v="153370.56"/>
    <x v="528"/>
    <x v="6"/>
    <x v="5"/>
  </r>
  <r>
    <x v="4"/>
    <x v="13"/>
    <x v="11"/>
    <x v="530"/>
    <x v="0"/>
    <x v="2"/>
    <x v="288"/>
    <n v="175257527"/>
    <d v="2014-09-25T00:00:00"/>
    <n v="1452"/>
    <n v="421.89"/>
    <n v="364.69"/>
    <n v="612584.28"/>
    <n v="529529.88"/>
    <x v="529"/>
    <x v="0"/>
    <x v="3"/>
  </r>
  <r>
    <x v="2"/>
    <x v="82"/>
    <x v="6"/>
    <x v="531"/>
    <x v="1"/>
    <x v="2"/>
    <x v="482"/>
    <n v="142553031"/>
    <d v="2013-09-11T00:00:00"/>
    <n v="3465"/>
    <n v="152.58000000000001"/>
    <n v="97.44"/>
    <n v="528689.69999999995"/>
    <n v="337629.6"/>
    <x v="530"/>
    <x v="6"/>
    <x v="10"/>
  </r>
  <r>
    <x v="3"/>
    <x v="16"/>
    <x v="4"/>
    <x v="532"/>
    <x v="0"/>
    <x v="2"/>
    <x v="483"/>
    <n v="292180383"/>
    <d v="2016-08-15T00:00:00"/>
    <n v="1523"/>
    <n v="9.33"/>
    <n v="6.92"/>
    <n v="14209.59"/>
    <n v="10539.16"/>
    <x v="531"/>
    <x v="2"/>
    <x v="10"/>
  </r>
  <r>
    <x v="0"/>
    <x v="158"/>
    <x v="4"/>
    <x v="533"/>
    <x v="0"/>
    <x v="3"/>
    <x v="484"/>
    <n v="733563411"/>
    <d v="2011-09-20T00:00:00"/>
    <n v="6569"/>
    <n v="9.33"/>
    <n v="6.92"/>
    <n v="61288.77"/>
    <n v="45457.48"/>
    <x v="532"/>
    <x v="1"/>
    <x v="11"/>
  </r>
  <r>
    <x v="4"/>
    <x v="67"/>
    <x v="9"/>
    <x v="534"/>
    <x v="1"/>
    <x v="2"/>
    <x v="485"/>
    <n v="296438443"/>
    <d v="2011-04-19T00:00:00"/>
    <n v="1578"/>
    <n v="47.45"/>
    <n v="31.79"/>
    <n v="74876.100000000006"/>
    <n v="50164.62"/>
    <x v="533"/>
    <x v="1"/>
    <x v="2"/>
  </r>
  <r>
    <x v="3"/>
    <x v="90"/>
    <x v="11"/>
    <x v="535"/>
    <x v="0"/>
    <x v="1"/>
    <x v="486"/>
    <n v="580854308"/>
    <d v="2017-03-18T00:00:00"/>
    <n v="6552"/>
    <n v="421.89"/>
    <n v="364.69"/>
    <n v="2764223.28"/>
    <n v="2389448.88"/>
    <x v="534"/>
    <x v="7"/>
    <x v="8"/>
  </r>
  <r>
    <x v="2"/>
    <x v="2"/>
    <x v="0"/>
    <x v="536"/>
    <x v="0"/>
    <x v="2"/>
    <x v="487"/>
    <n v="107172334"/>
    <d v="2016-12-23T00:00:00"/>
    <n v="3530"/>
    <n v="437.2"/>
    <n v="263.33"/>
    <n v="1543316"/>
    <n v="929554.9"/>
    <x v="535"/>
    <x v="2"/>
    <x v="1"/>
  </r>
  <r>
    <x v="2"/>
    <x v="166"/>
    <x v="2"/>
    <x v="537"/>
    <x v="0"/>
    <x v="2"/>
    <x v="488"/>
    <n v="166066348"/>
    <d v="2010-12-05T00:00:00"/>
    <n v="1578"/>
    <n v="255.28"/>
    <n v="159.41999999999999"/>
    <n v="402831.84"/>
    <n v="251564.76"/>
    <x v="536"/>
    <x v="3"/>
    <x v="0"/>
  </r>
  <r>
    <x v="5"/>
    <x v="151"/>
    <x v="6"/>
    <x v="538"/>
    <x v="0"/>
    <x v="2"/>
    <x v="489"/>
    <n v="768522679"/>
    <d v="2015-03-27T00:00:00"/>
    <n v="1794"/>
    <n v="152.58000000000001"/>
    <n v="97.44"/>
    <n v="273728.52"/>
    <n v="174807.36"/>
    <x v="537"/>
    <x v="4"/>
    <x v="4"/>
  </r>
  <r>
    <x v="3"/>
    <x v="112"/>
    <x v="7"/>
    <x v="539"/>
    <x v="1"/>
    <x v="0"/>
    <x v="452"/>
    <n v="195840156"/>
    <d v="2013-07-25T00:00:00"/>
    <n v="2309"/>
    <n v="668.27"/>
    <n v="502.54"/>
    <n v="1543035.43"/>
    <n v="1160364.8600000001"/>
    <x v="538"/>
    <x v="6"/>
    <x v="9"/>
  </r>
  <r>
    <x v="3"/>
    <x v="116"/>
    <x v="0"/>
    <x v="540"/>
    <x v="0"/>
    <x v="3"/>
    <x v="490"/>
    <n v="849630105"/>
    <d v="2012-11-09T00:00:00"/>
    <n v="3284"/>
    <n v="437.2"/>
    <n v="263.33"/>
    <n v="1435764.8"/>
    <n v="864775.72"/>
    <x v="539"/>
    <x v="5"/>
    <x v="0"/>
  </r>
  <r>
    <x v="3"/>
    <x v="41"/>
    <x v="4"/>
    <x v="541"/>
    <x v="0"/>
    <x v="0"/>
    <x v="491"/>
    <n v="701816356"/>
    <d v="2017-07-30T00:00:00"/>
    <n v="1910"/>
    <n v="9.33"/>
    <n v="6.92"/>
    <n v="17820.3"/>
    <n v="13217.2"/>
    <x v="540"/>
    <x v="7"/>
    <x v="10"/>
  </r>
  <r>
    <x v="4"/>
    <x v="173"/>
    <x v="8"/>
    <x v="542"/>
    <x v="1"/>
    <x v="0"/>
    <x v="492"/>
    <n v="944635236"/>
    <d v="2010-07-27T00:00:00"/>
    <n v="7413"/>
    <n v="651.21"/>
    <n v="524.96"/>
    <n v="4827419.7300000004"/>
    <n v="3891528.48"/>
    <x v="541"/>
    <x v="3"/>
    <x v="9"/>
  </r>
  <r>
    <x v="4"/>
    <x v="10"/>
    <x v="1"/>
    <x v="543"/>
    <x v="1"/>
    <x v="3"/>
    <x v="493"/>
    <n v="140635573"/>
    <d v="2017-03-21T00:00:00"/>
    <n v="6046"/>
    <n v="154.06"/>
    <n v="90.93"/>
    <n v="931446.76"/>
    <n v="549762.78"/>
    <x v="542"/>
    <x v="7"/>
    <x v="8"/>
  </r>
  <r>
    <x v="0"/>
    <x v="83"/>
    <x v="11"/>
    <x v="544"/>
    <x v="1"/>
    <x v="1"/>
    <x v="494"/>
    <n v="972678697"/>
    <d v="2011-02-25T00:00:00"/>
    <n v="6096"/>
    <n v="421.89"/>
    <n v="364.69"/>
    <n v="2571841.44"/>
    <n v="2223150.2400000002"/>
    <x v="543"/>
    <x v="1"/>
    <x v="6"/>
  </r>
  <r>
    <x v="3"/>
    <x v="58"/>
    <x v="4"/>
    <x v="545"/>
    <x v="1"/>
    <x v="0"/>
    <x v="495"/>
    <n v="793938434"/>
    <d v="2016-02-08T00:00:00"/>
    <n v="2880"/>
    <n v="9.33"/>
    <n v="6.92"/>
    <n v="26870.400000000001"/>
    <n v="19929.599999999999"/>
    <x v="544"/>
    <x v="2"/>
    <x v="6"/>
  </r>
  <r>
    <x v="4"/>
    <x v="174"/>
    <x v="2"/>
    <x v="546"/>
    <x v="1"/>
    <x v="3"/>
    <x v="496"/>
    <n v="177901113"/>
    <d v="2011-08-13T00:00:00"/>
    <n v="3747"/>
    <n v="255.28"/>
    <n v="159.41999999999999"/>
    <n v="956534.16"/>
    <n v="597346.74"/>
    <x v="545"/>
    <x v="1"/>
    <x v="10"/>
  </r>
  <r>
    <x v="2"/>
    <x v="100"/>
    <x v="9"/>
    <x v="547"/>
    <x v="1"/>
    <x v="3"/>
    <x v="497"/>
    <n v="668365561"/>
    <d v="2012-05-04T00:00:00"/>
    <n v="3077"/>
    <n v="47.45"/>
    <n v="31.79"/>
    <n v="146003.65"/>
    <n v="97817.83"/>
    <x v="546"/>
    <x v="5"/>
    <x v="4"/>
  </r>
  <r>
    <x v="6"/>
    <x v="167"/>
    <x v="1"/>
    <x v="548"/>
    <x v="1"/>
    <x v="1"/>
    <x v="498"/>
    <n v="729443109"/>
    <d v="2011-01-12T00:00:00"/>
    <n v="7281"/>
    <n v="154.06"/>
    <n v="90.93"/>
    <n v="1121710.8600000001"/>
    <n v="662061.32999999996"/>
    <x v="547"/>
    <x v="3"/>
    <x v="7"/>
  </r>
  <r>
    <x v="3"/>
    <x v="15"/>
    <x v="4"/>
    <x v="549"/>
    <x v="0"/>
    <x v="2"/>
    <x v="499"/>
    <n v="695557582"/>
    <d v="2013-04-03T00:00:00"/>
    <n v="9800"/>
    <n v="9.33"/>
    <n v="6.92"/>
    <n v="91434"/>
    <n v="67816"/>
    <x v="548"/>
    <x v="6"/>
    <x v="4"/>
  </r>
  <r>
    <x v="3"/>
    <x v="78"/>
    <x v="7"/>
    <x v="550"/>
    <x v="0"/>
    <x v="2"/>
    <x v="500"/>
    <n v="521445310"/>
    <d v="2010-04-04T00:00:00"/>
    <n v="6110"/>
    <n v="668.27"/>
    <n v="502.54"/>
    <n v="4083129.7"/>
    <n v="3070519.4"/>
    <x v="549"/>
    <x v="3"/>
    <x v="8"/>
  </r>
  <r>
    <x v="2"/>
    <x v="68"/>
    <x v="10"/>
    <x v="551"/>
    <x v="1"/>
    <x v="3"/>
    <x v="501"/>
    <n v="232155120"/>
    <d v="2013-03-30T00:00:00"/>
    <n v="8714"/>
    <n v="81.73"/>
    <n v="56.67"/>
    <n v="712195.22"/>
    <n v="493822.38"/>
    <x v="550"/>
    <x v="6"/>
    <x v="8"/>
  </r>
  <r>
    <x v="4"/>
    <x v="13"/>
    <x v="9"/>
    <x v="552"/>
    <x v="1"/>
    <x v="3"/>
    <x v="502"/>
    <n v="373048341"/>
    <d v="2011-12-12T00:00:00"/>
    <n v="2149"/>
    <n v="47.45"/>
    <n v="31.79"/>
    <n v="101970.05"/>
    <n v="68316.710000000006"/>
    <x v="551"/>
    <x v="1"/>
    <x v="0"/>
  </r>
  <r>
    <x v="5"/>
    <x v="28"/>
    <x v="8"/>
    <x v="553"/>
    <x v="0"/>
    <x v="3"/>
    <x v="503"/>
    <n v="659798800"/>
    <d v="2015-12-02T00:00:00"/>
    <n v="7982"/>
    <n v="651.21"/>
    <n v="524.96"/>
    <n v="5197958.22"/>
    <n v="4190230.72"/>
    <x v="552"/>
    <x v="4"/>
    <x v="0"/>
  </r>
  <r>
    <x v="2"/>
    <x v="20"/>
    <x v="7"/>
    <x v="554"/>
    <x v="1"/>
    <x v="1"/>
    <x v="415"/>
    <n v="428392827"/>
    <d v="2013-02-05T00:00:00"/>
    <n v="9812"/>
    <n v="668.27"/>
    <n v="502.54"/>
    <n v="6557065.2400000002"/>
    <n v="4930922.4800000004"/>
    <x v="553"/>
    <x v="6"/>
    <x v="8"/>
  </r>
  <r>
    <x v="2"/>
    <x v="2"/>
    <x v="10"/>
    <x v="555"/>
    <x v="0"/>
    <x v="0"/>
    <x v="504"/>
    <n v="885129249"/>
    <d v="2011-09-03T00:00:00"/>
    <n v="8269"/>
    <n v="81.73"/>
    <n v="56.67"/>
    <n v="675825.37"/>
    <n v="468604.23"/>
    <x v="554"/>
    <x v="1"/>
    <x v="3"/>
  </r>
  <r>
    <x v="3"/>
    <x v="52"/>
    <x v="11"/>
    <x v="556"/>
    <x v="1"/>
    <x v="1"/>
    <x v="505"/>
    <n v="156619393"/>
    <d v="2012-12-05T00:00:00"/>
    <n v="6014"/>
    <n v="421.89"/>
    <n v="364.69"/>
    <n v="2537246.46"/>
    <n v="2193245.66"/>
    <x v="555"/>
    <x v="5"/>
    <x v="7"/>
  </r>
  <r>
    <x v="0"/>
    <x v="83"/>
    <x v="2"/>
    <x v="557"/>
    <x v="0"/>
    <x v="0"/>
    <x v="506"/>
    <n v="939787089"/>
    <d v="2015-09-09T00:00:00"/>
    <n v="2739"/>
    <n v="255.28"/>
    <n v="159.41999999999999"/>
    <n v="699211.92"/>
    <n v="436651.38"/>
    <x v="556"/>
    <x v="4"/>
    <x v="11"/>
  </r>
  <r>
    <x v="5"/>
    <x v="91"/>
    <x v="1"/>
    <x v="558"/>
    <x v="1"/>
    <x v="1"/>
    <x v="507"/>
    <n v="151868665"/>
    <d v="2012-04-19T00:00:00"/>
    <n v="168"/>
    <n v="154.06"/>
    <n v="90.93"/>
    <n v="25882.080000000002"/>
    <n v="15276.24"/>
    <x v="557"/>
    <x v="5"/>
    <x v="4"/>
  </r>
  <r>
    <x v="0"/>
    <x v="57"/>
    <x v="3"/>
    <x v="559"/>
    <x v="0"/>
    <x v="1"/>
    <x v="508"/>
    <n v="180412948"/>
    <d v="2014-08-24T00:00:00"/>
    <n v="7055"/>
    <n v="205.7"/>
    <n v="117.11"/>
    <n v="1451213.5"/>
    <n v="826211.05"/>
    <x v="558"/>
    <x v="0"/>
    <x v="3"/>
  </r>
  <r>
    <x v="3"/>
    <x v="51"/>
    <x v="4"/>
    <x v="560"/>
    <x v="0"/>
    <x v="2"/>
    <x v="509"/>
    <n v="333281266"/>
    <d v="2013-07-28T00:00:00"/>
    <n v="4188"/>
    <n v="9.33"/>
    <n v="6.92"/>
    <n v="39074.04"/>
    <n v="28980.959999999999"/>
    <x v="559"/>
    <x v="6"/>
    <x v="10"/>
  </r>
  <r>
    <x v="5"/>
    <x v="91"/>
    <x v="0"/>
    <x v="561"/>
    <x v="1"/>
    <x v="3"/>
    <x v="510"/>
    <n v="888647449"/>
    <d v="2012-02-28T00:00:00"/>
    <n v="9383"/>
    <n v="437.2"/>
    <n v="263.33"/>
    <n v="4102247.6"/>
    <n v="2470825.39"/>
    <x v="560"/>
    <x v="5"/>
    <x v="6"/>
  </r>
  <r>
    <x v="3"/>
    <x v="27"/>
    <x v="5"/>
    <x v="562"/>
    <x v="0"/>
    <x v="0"/>
    <x v="511"/>
    <n v="844997823"/>
    <d v="2014-04-26T00:00:00"/>
    <n v="2488"/>
    <n v="109.28"/>
    <n v="35.840000000000003"/>
    <n v="271888.64000000001"/>
    <n v="89169.919999999998"/>
    <x v="561"/>
    <x v="0"/>
    <x v="4"/>
  </r>
  <r>
    <x v="2"/>
    <x v="20"/>
    <x v="4"/>
    <x v="563"/>
    <x v="1"/>
    <x v="0"/>
    <x v="512"/>
    <n v="171131217"/>
    <d v="2013-10-08T00:00:00"/>
    <n v="385"/>
    <n v="9.33"/>
    <n v="6.92"/>
    <n v="3592.05"/>
    <n v="2664.2"/>
    <x v="562"/>
    <x v="6"/>
    <x v="11"/>
  </r>
  <r>
    <x v="3"/>
    <x v="48"/>
    <x v="8"/>
    <x v="564"/>
    <x v="1"/>
    <x v="1"/>
    <x v="513"/>
    <n v="256158959"/>
    <d v="2013-01-18T00:00:00"/>
    <n v="1983"/>
    <n v="651.21"/>
    <n v="524.96"/>
    <n v="1291349.43"/>
    <n v="1040995.68"/>
    <x v="563"/>
    <x v="6"/>
    <x v="6"/>
  </r>
  <r>
    <x v="4"/>
    <x v="172"/>
    <x v="0"/>
    <x v="565"/>
    <x v="1"/>
    <x v="2"/>
    <x v="502"/>
    <n v="759504878"/>
    <d v="2011-12-08T00:00:00"/>
    <n v="3226"/>
    <n v="437.2"/>
    <n v="263.33"/>
    <n v="1410407.2"/>
    <n v="849502.58"/>
    <x v="564"/>
    <x v="1"/>
    <x v="0"/>
  </r>
  <r>
    <x v="0"/>
    <x v="98"/>
    <x v="4"/>
    <x v="566"/>
    <x v="1"/>
    <x v="1"/>
    <x v="514"/>
    <n v="960905301"/>
    <d v="2010-11-25T00:00:00"/>
    <n v="2087"/>
    <n v="9.33"/>
    <n v="6.92"/>
    <n v="19471.71"/>
    <n v="14442.04"/>
    <x v="565"/>
    <x v="3"/>
    <x v="1"/>
  </r>
  <r>
    <x v="2"/>
    <x v="82"/>
    <x v="8"/>
    <x v="567"/>
    <x v="0"/>
    <x v="1"/>
    <x v="515"/>
    <n v="210409057"/>
    <d v="2015-12-04T00:00:00"/>
    <n v="3570"/>
    <n v="651.21"/>
    <n v="524.96"/>
    <n v="2324819.7000000002"/>
    <n v="1874107.2"/>
    <x v="566"/>
    <x v="4"/>
    <x v="0"/>
  </r>
  <r>
    <x v="3"/>
    <x v="95"/>
    <x v="0"/>
    <x v="568"/>
    <x v="0"/>
    <x v="1"/>
    <x v="69"/>
    <n v="178377473"/>
    <d v="2010-09-01T00:00:00"/>
    <n v="4713"/>
    <n v="437.2"/>
    <n v="263.33"/>
    <n v="2060523.6"/>
    <n v="1241074.29"/>
    <x v="567"/>
    <x v="3"/>
    <x v="10"/>
  </r>
  <r>
    <x v="2"/>
    <x v="20"/>
    <x v="4"/>
    <x v="569"/>
    <x v="1"/>
    <x v="0"/>
    <x v="516"/>
    <n v="805484378"/>
    <d v="2014-05-01T00:00:00"/>
    <n v="9582"/>
    <n v="9.33"/>
    <n v="6.92"/>
    <n v="89400.06"/>
    <n v="66307.44"/>
    <x v="568"/>
    <x v="0"/>
    <x v="4"/>
  </r>
  <r>
    <x v="2"/>
    <x v="145"/>
    <x v="9"/>
    <x v="570"/>
    <x v="1"/>
    <x v="1"/>
    <x v="517"/>
    <n v="752716100"/>
    <d v="2016-10-12T00:00:00"/>
    <n v="4276"/>
    <n v="47.45"/>
    <n v="31.79"/>
    <n v="202896.2"/>
    <n v="135934.04"/>
    <x v="569"/>
    <x v="2"/>
    <x v="11"/>
  </r>
  <r>
    <x v="4"/>
    <x v="175"/>
    <x v="5"/>
    <x v="571"/>
    <x v="1"/>
    <x v="0"/>
    <x v="393"/>
    <n v="551371467"/>
    <d v="2012-09-15T00:00:00"/>
    <n v="1925"/>
    <n v="109.28"/>
    <n v="35.840000000000003"/>
    <n v="210364"/>
    <n v="68992"/>
    <x v="570"/>
    <x v="5"/>
    <x v="11"/>
  </r>
  <r>
    <x v="3"/>
    <x v="38"/>
    <x v="6"/>
    <x v="572"/>
    <x v="0"/>
    <x v="0"/>
    <x v="518"/>
    <n v="353061807"/>
    <d v="2013-03-05T00:00:00"/>
    <n v="7689"/>
    <n v="152.58000000000001"/>
    <n v="97.44"/>
    <n v="1173187.6200000001"/>
    <n v="749216.16"/>
    <x v="571"/>
    <x v="6"/>
    <x v="8"/>
  </r>
  <r>
    <x v="3"/>
    <x v="137"/>
    <x v="10"/>
    <x v="573"/>
    <x v="1"/>
    <x v="1"/>
    <x v="519"/>
    <n v="379710948"/>
    <d v="2011-01-30T00:00:00"/>
    <n v="3762"/>
    <n v="81.73"/>
    <n v="56.67"/>
    <n v="307468.26"/>
    <n v="213192.54"/>
    <x v="572"/>
    <x v="1"/>
    <x v="6"/>
  </r>
  <r>
    <x v="3"/>
    <x v="64"/>
    <x v="3"/>
    <x v="574"/>
    <x v="1"/>
    <x v="2"/>
    <x v="520"/>
    <n v="473555219"/>
    <d v="2015-11-06T00:00:00"/>
    <n v="4368"/>
    <n v="205.7"/>
    <n v="117.11"/>
    <n v="898497.6"/>
    <n v="511536.48"/>
    <x v="573"/>
    <x v="4"/>
    <x v="0"/>
  </r>
  <r>
    <x v="3"/>
    <x v="25"/>
    <x v="8"/>
    <x v="575"/>
    <x v="1"/>
    <x v="1"/>
    <x v="521"/>
    <n v="547143447"/>
    <d v="2011-02-23T00:00:00"/>
    <n v="760"/>
    <n v="651.21"/>
    <n v="524.96"/>
    <n v="494919.6"/>
    <n v="398969.59999999998"/>
    <x v="574"/>
    <x v="1"/>
    <x v="8"/>
  </r>
  <r>
    <x v="5"/>
    <x v="91"/>
    <x v="10"/>
    <x v="576"/>
    <x v="1"/>
    <x v="1"/>
    <x v="522"/>
    <n v="133336961"/>
    <d v="2012-06-13T00:00:00"/>
    <n v="6225"/>
    <n v="81.73"/>
    <n v="56.67"/>
    <n v="508769.25"/>
    <n v="352770.75"/>
    <x v="575"/>
    <x v="5"/>
    <x v="2"/>
  </r>
  <r>
    <x v="0"/>
    <x v="57"/>
    <x v="11"/>
    <x v="577"/>
    <x v="1"/>
    <x v="2"/>
    <x v="523"/>
    <n v="635309588"/>
    <d v="2016-10-14T00:00:00"/>
    <n v="1080"/>
    <n v="421.89"/>
    <n v="364.69"/>
    <n v="455641.2"/>
    <n v="393865.2"/>
    <x v="576"/>
    <x v="2"/>
    <x v="3"/>
  </r>
  <r>
    <x v="3"/>
    <x v="128"/>
    <x v="9"/>
    <x v="578"/>
    <x v="1"/>
    <x v="1"/>
    <x v="524"/>
    <n v="376547658"/>
    <d v="2014-12-26T00:00:00"/>
    <n v="7675"/>
    <n v="47.45"/>
    <n v="31.79"/>
    <n v="364178.75"/>
    <n v="243988.25"/>
    <x v="577"/>
    <x v="0"/>
    <x v="7"/>
  </r>
  <r>
    <x v="0"/>
    <x v="158"/>
    <x v="5"/>
    <x v="579"/>
    <x v="0"/>
    <x v="0"/>
    <x v="15"/>
    <n v="450849997"/>
    <d v="2010-07-21T00:00:00"/>
    <n v="5388"/>
    <n v="109.28"/>
    <n v="35.840000000000003"/>
    <n v="588800.64"/>
    <n v="193105.92000000001"/>
    <x v="578"/>
    <x v="3"/>
    <x v="9"/>
  </r>
  <r>
    <x v="2"/>
    <x v="86"/>
    <x v="10"/>
    <x v="580"/>
    <x v="1"/>
    <x v="0"/>
    <x v="525"/>
    <n v="672327935"/>
    <d v="2015-02-06T00:00:00"/>
    <n v="5631"/>
    <n v="81.73"/>
    <n v="56.67"/>
    <n v="460221.63"/>
    <n v="319108.77"/>
    <x v="579"/>
    <x v="4"/>
    <x v="8"/>
  </r>
  <r>
    <x v="5"/>
    <x v="66"/>
    <x v="3"/>
    <x v="581"/>
    <x v="0"/>
    <x v="3"/>
    <x v="526"/>
    <n v="925405299"/>
    <d v="2015-05-01T00:00:00"/>
    <n v="6847"/>
    <n v="205.7"/>
    <n v="117.11"/>
    <n v="1408427.9"/>
    <n v="801852.17"/>
    <x v="580"/>
    <x v="4"/>
    <x v="4"/>
  </r>
  <r>
    <x v="5"/>
    <x v="66"/>
    <x v="7"/>
    <x v="582"/>
    <x v="0"/>
    <x v="2"/>
    <x v="527"/>
    <n v="714818418"/>
    <d v="2013-08-24T00:00:00"/>
    <n v="9509"/>
    <n v="668.27"/>
    <n v="502.54"/>
    <n v="6354579.4299999997"/>
    <n v="4778652.8600000003"/>
    <x v="581"/>
    <x v="6"/>
    <x v="10"/>
  </r>
  <r>
    <x v="4"/>
    <x v="136"/>
    <x v="9"/>
    <x v="583"/>
    <x v="0"/>
    <x v="1"/>
    <x v="528"/>
    <n v="515616118"/>
    <d v="2010-02-05T00:00:00"/>
    <n v="1122"/>
    <n v="47.45"/>
    <n v="31.79"/>
    <n v="53238.9"/>
    <n v="35668.379999999997"/>
    <x v="582"/>
    <x v="3"/>
    <x v="6"/>
  </r>
  <r>
    <x v="4"/>
    <x v="132"/>
    <x v="3"/>
    <x v="584"/>
    <x v="0"/>
    <x v="1"/>
    <x v="529"/>
    <n v="423159730"/>
    <d v="2013-04-11T00:00:00"/>
    <n v="1222"/>
    <n v="205.7"/>
    <n v="117.11"/>
    <n v="251365.4"/>
    <n v="143108.42000000001"/>
    <x v="583"/>
    <x v="6"/>
    <x v="8"/>
  </r>
  <r>
    <x v="4"/>
    <x v="67"/>
    <x v="10"/>
    <x v="585"/>
    <x v="0"/>
    <x v="2"/>
    <x v="530"/>
    <n v="603123080"/>
    <d v="2013-09-29T00:00:00"/>
    <n v="6377"/>
    <n v="81.73"/>
    <n v="56.67"/>
    <n v="521192.21"/>
    <n v="361384.59"/>
    <x v="584"/>
    <x v="6"/>
    <x v="3"/>
  </r>
  <r>
    <x v="4"/>
    <x v="94"/>
    <x v="11"/>
    <x v="586"/>
    <x v="0"/>
    <x v="1"/>
    <x v="239"/>
    <n v="841492497"/>
    <d v="2010-12-31T00:00:00"/>
    <n v="5185"/>
    <n v="421.89"/>
    <n v="364.69"/>
    <n v="2187499.65"/>
    <n v="1890917.65"/>
    <x v="585"/>
    <x v="3"/>
    <x v="1"/>
  </r>
  <r>
    <x v="3"/>
    <x v="22"/>
    <x v="3"/>
    <x v="587"/>
    <x v="0"/>
    <x v="3"/>
    <x v="531"/>
    <n v="994566810"/>
    <d v="2016-09-01T00:00:00"/>
    <n v="3275"/>
    <n v="205.7"/>
    <n v="117.11"/>
    <n v="673667.5"/>
    <n v="383535.25"/>
    <x v="586"/>
    <x v="2"/>
    <x v="3"/>
  </r>
  <r>
    <x v="0"/>
    <x v="158"/>
    <x v="1"/>
    <x v="588"/>
    <x v="0"/>
    <x v="0"/>
    <x v="532"/>
    <n v="538957345"/>
    <d v="2013-04-25T00:00:00"/>
    <n v="8310"/>
    <n v="154.06"/>
    <n v="90.93"/>
    <n v="1280238.6000000001"/>
    <n v="755628.3"/>
    <x v="587"/>
    <x v="6"/>
    <x v="2"/>
  </r>
  <r>
    <x v="3"/>
    <x v="88"/>
    <x v="4"/>
    <x v="589"/>
    <x v="0"/>
    <x v="3"/>
    <x v="533"/>
    <n v="821587932"/>
    <d v="2011-03-11T00:00:00"/>
    <n v="4981"/>
    <n v="9.33"/>
    <n v="6.92"/>
    <n v="46472.73"/>
    <n v="34468.519999999997"/>
    <x v="588"/>
    <x v="1"/>
    <x v="4"/>
  </r>
  <r>
    <x v="3"/>
    <x v="137"/>
    <x v="7"/>
    <x v="590"/>
    <x v="1"/>
    <x v="1"/>
    <x v="534"/>
    <n v="109694898"/>
    <d v="2013-10-16T00:00:00"/>
    <n v="13"/>
    <n v="668.27"/>
    <n v="502.54"/>
    <n v="8687.51"/>
    <n v="6533.02"/>
    <x v="589"/>
    <x v="6"/>
    <x v="11"/>
  </r>
  <r>
    <x v="3"/>
    <x v="25"/>
    <x v="11"/>
    <x v="591"/>
    <x v="0"/>
    <x v="0"/>
    <x v="535"/>
    <n v="340827071"/>
    <d v="2014-06-05T00:00:00"/>
    <n v="7159"/>
    <n v="421.89"/>
    <n v="364.69"/>
    <n v="3020310.51"/>
    <n v="2610815.71"/>
    <x v="590"/>
    <x v="0"/>
    <x v="5"/>
  </r>
  <r>
    <x v="3"/>
    <x v="25"/>
    <x v="11"/>
    <x v="592"/>
    <x v="0"/>
    <x v="3"/>
    <x v="136"/>
    <n v="372845780"/>
    <d v="2014-12-09T00:00:00"/>
    <n v="2207"/>
    <n v="421.89"/>
    <n v="364.69"/>
    <n v="931111.23"/>
    <n v="804870.83"/>
    <x v="591"/>
    <x v="0"/>
    <x v="1"/>
  </r>
  <r>
    <x v="5"/>
    <x v="101"/>
    <x v="4"/>
    <x v="593"/>
    <x v="1"/>
    <x v="0"/>
    <x v="536"/>
    <n v="933924853"/>
    <d v="2014-09-13T00:00:00"/>
    <n v="7973"/>
    <n v="9.33"/>
    <n v="6.92"/>
    <n v="74388.09"/>
    <n v="55173.16"/>
    <x v="592"/>
    <x v="0"/>
    <x v="3"/>
  </r>
  <r>
    <x v="0"/>
    <x v="110"/>
    <x v="8"/>
    <x v="594"/>
    <x v="1"/>
    <x v="3"/>
    <x v="537"/>
    <n v="572550618"/>
    <d v="2013-11-25T00:00:00"/>
    <n v="9306"/>
    <n v="651.21"/>
    <n v="524.96"/>
    <n v="6060160.2599999998"/>
    <n v="4885277.76"/>
    <x v="593"/>
    <x v="6"/>
    <x v="1"/>
  </r>
  <r>
    <x v="4"/>
    <x v="105"/>
    <x v="11"/>
    <x v="595"/>
    <x v="1"/>
    <x v="0"/>
    <x v="538"/>
    <n v="607521903"/>
    <d v="2010-04-05T00:00:00"/>
    <n v="8086"/>
    <n v="421.89"/>
    <n v="364.69"/>
    <n v="3411402.54"/>
    <n v="2948883.34"/>
    <x v="594"/>
    <x v="3"/>
    <x v="8"/>
  </r>
  <r>
    <x v="0"/>
    <x v="60"/>
    <x v="6"/>
    <x v="596"/>
    <x v="1"/>
    <x v="2"/>
    <x v="539"/>
    <n v="177950036"/>
    <d v="2017-04-29T00:00:00"/>
    <n v="8225"/>
    <n v="152.58000000000001"/>
    <n v="97.44"/>
    <n v="1254970.5"/>
    <n v="801444"/>
    <x v="595"/>
    <x v="7"/>
    <x v="4"/>
  </r>
  <r>
    <x v="6"/>
    <x v="37"/>
    <x v="9"/>
    <x v="597"/>
    <x v="0"/>
    <x v="0"/>
    <x v="540"/>
    <n v="293258845"/>
    <d v="2015-11-14T00:00:00"/>
    <n v="664"/>
    <n v="47.45"/>
    <n v="31.79"/>
    <n v="31506.799999999999"/>
    <n v="21108.560000000001"/>
    <x v="596"/>
    <x v="4"/>
    <x v="1"/>
  </r>
  <r>
    <x v="3"/>
    <x v="58"/>
    <x v="9"/>
    <x v="598"/>
    <x v="1"/>
    <x v="1"/>
    <x v="541"/>
    <n v="683184659"/>
    <d v="2010-08-23T00:00:00"/>
    <n v="8377"/>
    <n v="47.45"/>
    <n v="31.79"/>
    <n v="397488.65"/>
    <n v="266304.83"/>
    <x v="597"/>
    <x v="3"/>
    <x v="3"/>
  </r>
  <r>
    <x v="4"/>
    <x v="29"/>
    <x v="3"/>
    <x v="599"/>
    <x v="1"/>
    <x v="3"/>
    <x v="542"/>
    <n v="247776305"/>
    <d v="2010-11-30T00:00:00"/>
    <n v="1370"/>
    <n v="205.7"/>
    <n v="117.11"/>
    <n v="281809"/>
    <n v="160440.70000000001"/>
    <x v="598"/>
    <x v="3"/>
    <x v="1"/>
  </r>
  <r>
    <x v="4"/>
    <x v="87"/>
    <x v="11"/>
    <x v="600"/>
    <x v="0"/>
    <x v="1"/>
    <x v="543"/>
    <n v="207395112"/>
    <d v="2012-01-26T00:00:00"/>
    <n v="1677"/>
    <n v="421.89"/>
    <n v="364.69"/>
    <n v="707509.53"/>
    <n v="611585.13"/>
    <x v="599"/>
    <x v="1"/>
    <x v="7"/>
  </r>
  <r>
    <x v="4"/>
    <x v="44"/>
    <x v="1"/>
    <x v="601"/>
    <x v="0"/>
    <x v="3"/>
    <x v="132"/>
    <n v="952714908"/>
    <d v="2014-02-25T00:00:00"/>
    <n v="8367"/>
    <n v="154.06"/>
    <n v="90.93"/>
    <n v="1289020.02"/>
    <n v="760811.31"/>
    <x v="600"/>
    <x v="0"/>
    <x v="6"/>
  </r>
  <r>
    <x v="4"/>
    <x v="176"/>
    <x v="1"/>
    <x v="602"/>
    <x v="1"/>
    <x v="1"/>
    <x v="120"/>
    <n v="694722020"/>
    <d v="2010-10-03T00:00:00"/>
    <n v="2539"/>
    <n v="154.06"/>
    <n v="90.93"/>
    <n v="391158.34"/>
    <n v="230871.27"/>
    <x v="601"/>
    <x v="3"/>
    <x v="0"/>
  </r>
  <r>
    <x v="4"/>
    <x v="176"/>
    <x v="7"/>
    <x v="603"/>
    <x v="1"/>
    <x v="2"/>
    <x v="544"/>
    <n v="414715278"/>
    <d v="2015-11-04T00:00:00"/>
    <n v="2321"/>
    <n v="668.27"/>
    <n v="502.54"/>
    <n v="1551054.67"/>
    <n v="1166395.3400000001"/>
    <x v="602"/>
    <x v="4"/>
    <x v="0"/>
  </r>
  <r>
    <x v="4"/>
    <x v="94"/>
    <x v="6"/>
    <x v="604"/>
    <x v="0"/>
    <x v="0"/>
    <x v="545"/>
    <n v="714306008"/>
    <d v="2013-08-17T00:00:00"/>
    <n v="7876"/>
    <n v="152.58000000000001"/>
    <n v="97.44"/>
    <n v="1201720.08"/>
    <n v="767437.44"/>
    <x v="603"/>
    <x v="6"/>
    <x v="10"/>
  </r>
  <r>
    <x v="0"/>
    <x v="171"/>
    <x v="6"/>
    <x v="605"/>
    <x v="1"/>
    <x v="2"/>
    <x v="546"/>
    <n v="465418040"/>
    <d v="2016-02-26T00:00:00"/>
    <n v="6396"/>
    <n v="152.58000000000001"/>
    <n v="97.44"/>
    <n v="975901.68"/>
    <n v="623226.24"/>
    <x v="604"/>
    <x v="2"/>
    <x v="6"/>
  </r>
  <r>
    <x v="3"/>
    <x v="11"/>
    <x v="3"/>
    <x v="606"/>
    <x v="1"/>
    <x v="0"/>
    <x v="547"/>
    <n v="860287702"/>
    <d v="2013-09-11T00:00:00"/>
    <n v="7103"/>
    <n v="205.7"/>
    <n v="117.11"/>
    <n v="1461087.1"/>
    <n v="831832.33"/>
    <x v="605"/>
    <x v="6"/>
    <x v="3"/>
  </r>
  <r>
    <x v="0"/>
    <x v="153"/>
    <x v="1"/>
    <x v="607"/>
    <x v="1"/>
    <x v="1"/>
    <x v="155"/>
    <n v="461463820"/>
    <d v="2016-08-20T00:00:00"/>
    <n v="6254"/>
    <n v="154.06"/>
    <n v="90.93"/>
    <n v="963491.24"/>
    <n v="568676.22"/>
    <x v="606"/>
    <x v="2"/>
    <x v="3"/>
  </r>
  <r>
    <x v="3"/>
    <x v="27"/>
    <x v="2"/>
    <x v="608"/>
    <x v="0"/>
    <x v="0"/>
    <x v="548"/>
    <n v="151807725"/>
    <d v="2013-09-29T00:00:00"/>
    <n v="2134"/>
    <n v="255.28"/>
    <n v="159.41999999999999"/>
    <n v="544767.52"/>
    <n v="340202.28"/>
    <x v="607"/>
    <x v="6"/>
    <x v="11"/>
  </r>
  <r>
    <x v="3"/>
    <x v="65"/>
    <x v="11"/>
    <x v="609"/>
    <x v="0"/>
    <x v="1"/>
    <x v="549"/>
    <n v="884493243"/>
    <d v="2013-10-02T00:00:00"/>
    <n v="61"/>
    <n v="421.89"/>
    <n v="364.69"/>
    <n v="25735.29"/>
    <n v="22246.09"/>
    <x v="608"/>
    <x v="6"/>
    <x v="3"/>
  </r>
  <r>
    <x v="2"/>
    <x v="163"/>
    <x v="0"/>
    <x v="610"/>
    <x v="0"/>
    <x v="0"/>
    <x v="550"/>
    <n v="533006703"/>
    <d v="2011-01-23T00:00:00"/>
    <n v="7383"/>
    <n v="437.2"/>
    <n v="263.33"/>
    <n v="3227847.6"/>
    <n v="1944165.39"/>
    <x v="609"/>
    <x v="3"/>
    <x v="7"/>
  </r>
  <r>
    <x v="3"/>
    <x v="33"/>
    <x v="1"/>
    <x v="611"/>
    <x v="1"/>
    <x v="1"/>
    <x v="551"/>
    <n v="641146934"/>
    <d v="2012-10-04T00:00:00"/>
    <n v="8480"/>
    <n v="154.06"/>
    <n v="90.93"/>
    <n v="1306428.8"/>
    <n v="771086.4"/>
    <x v="610"/>
    <x v="5"/>
    <x v="11"/>
  </r>
  <r>
    <x v="2"/>
    <x v="12"/>
    <x v="0"/>
    <x v="612"/>
    <x v="0"/>
    <x v="0"/>
    <x v="552"/>
    <n v="573025262"/>
    <d v="2011-11-14T00:00:00"/>
    <n v="9764"/>
    <n v="437.2"/>
    <n v="263.33"/>
    <n v="4268820.8"/>
    <n v="2571154.12"/>
    <x v="611"/>
    <x v="1"/>
    <x v="0"/>
  </r>
  <r>
    <x v="3"/>
    <x v="149"/>
    <x v="7"/>
    <x v="613"/>
    <x v="0"/>
    <x v="1"/>
    <x v="553"/>
    <n v="663065516"/>
    <d v="2013-09-09T00:00:00"/>
    <n v="4676"/>
    <n v="668.27"/>
    <n v="502.54"/>
    <n v="3124830.52"/>
    <n v="2349877.04"/>
    <x v="612"/>
    <x v="6"/>
    <x v="3"/>
  </r>
  <r>
    <x v="2"/>
    <x v="152"/>
    <x v="9"/>
    <x v="614"/>
    <x v="1"/>
    <x v="0"/>
    <x v="493"/>
    <n v="866004025"/>
    <d v="2017-03-04T00:00:00"/>
    <n v="8691"/>
    <n v="47.45"/>
    <n v="31.79"/>
    <n v="412387.95"/>
    <n v="276286.89"/>
    <x v="613"/>
    <x v="7"/>
    <x v="8"/>
  </r>
  <r>
    <x v="2"/>
    <x v="177"/>
    <x v="2"/>
    <x v="615"/>
    <x v="1"/>
    <x v="2"/>
    <x v="209"/>
    <n v="306889617"/>
    <d v="2010-10-21T00:00:00"/>
    <n v="4312"/>
    <n v="255.28"/>
    <n v="159.41999999999999"/>
    <n v="1100767.3600000001"/>
    <n v="687419.04"/>
    <x v="614"/>
    <x v="3"/>
    <x v="0"/>
  </r>
  <r>
    <x v="4"/>
    <x v="6"/>
    <x v="10"/>
    <x v="616"/>
    <x v="1"/>
    <x v="0"/>
    <x v="146"/>
    <n v="431083619"/>
    <d v="2014-08-10T00:00:00"/>
    <n v="6077"/>
    <n v="81.73"/>
    <n v="56.67"/>
    <n v="496673.21"/>
    <n v="344383.59"/>
    <x v="615"/>
    <x v="0"/>
    <x v="10"/>
  </r>
  <r>
    <x v="0"/>
    <x v="79"/>
    <x v="10"/>
    <x v="617"/>
    <x v="1"/>
    <x v="2"/>
    <x v="554"/>
    <n v="954259860"/>
    <d v="2015-06-04T00:00:00"/>
    <n v="5553"/>
    <n v="81.73"/>
    <n v="56.67"/>
    <n v="453846.69"/>
    <n v="314688.51"/>
    <x v="616"/>
    <x v="4"/>
    <x v="5"/>
  </r>
  <r>
    <x v="5"/>
    <x v="147"/>
    <x v="10"/>
    <x v="618"/>
    <x v="0"/>
    <x v="1"/>
    <x v="555"/>
    <n v="312404668"/>
    <d v="2016-06-21T00:00:00"/>
    <n v="6338"/>
    <n v="81.73"/>
    <n v="56.67"/>
    <n v="518004.74"/>
    <n v="359174.46"/>
    <x v="617"/>
    <x v="2"/>
    <x v="5"/>
  </r>
  <r>
    <x v="3"/>
    <x v="137"/>
    <x v="8"/>
    <x v="619"/>
    <x v="0"/>
    <x v="1"/>
    <x v="556"/>
    <n v="611816871"/>
    <d v="2010-05-16T00:00:00"/>
    <n v="9063"/>
    <n v="651.21"/>
    <n v="524.96"/>
    <n v="5901916.2300000004"/>
    <n v="4757712.4800000004"/>
    <x v="618"/>
    <x v="3"/>
    <x v="2"/>
  </r>
  <r>
    <x v="4"/>
    <x v="56"/>
    <x v="8"/>
    <x v="620"/>
    <x v="1"/>
    <x v="1"/>
    <x v="408"/>
    <n v="879107797"/>
    <d v="2013-11-02T00:00:00"/>
    <n v="6388"/>
    <n v="651.21"/>
    <n v="524.96"/>
    <n v="4159929.48"/>
    <n v="3353444.48"/>
    <x v="619"/>
    <x v="6"/>
    <x v="0"/>
  </r>
  <r>
    <x v="3"/>
    <x v="114"/>
    <x v="1"/>
    <x v="621"/>
    <x v="0"/>
    <x v="1"/>
    <x v="557"/>
    <n v="211201274"/>
    <d v="2010-09-09T00:00:00"/>
    <n v="8005"/>
    <n v="154.06"/>
    <n v="90.93"/>
    <n v="1233250.3"/>
    <n v="727894.65"/>
    <x v="620"/>
    <x v="3"/>
    <x v="10"/>
  </r>
  <r>
    <x v="3"/>
    <x v="65"/>
    <x v="4"/>
    <x v="622"/>
    <x v="1"/>
    <x v="2"/>
    <x v="558"/>
    <n v="925333631"/>
    <d v="2015-07-25T00:00:00"/>
    <n v="5639"/>
    <n v="9.33"/>
    <n v="6.92"/>
    <n v="52611.87"/>
    <n v="39021.879999999997"/>
    <x v="621"/>
    <x v="4"/>
    <x v="9"/>
  </r>
  <r>
    <x v="4"/>
    <x v="107"/>
    <x v="6"/>
    <x v="623"/>
    <x v="0"/>
    <x v="1"/>
    <x v="559"/>
    <n v="909053695"/>
    <d v="2010-06-27T00:00:00"/>
    <n v="8044"/>
    <n v="152.58000000000001"/>
    <n v="97.44"/>
    <n v="1227353.52"/>
    <n v="783807.36"/>
    <x v="622"/>
    <x v="3"/>
    <x v="9"/>
  </r>
  <r>
    <x v="4"/>
    <x v="30"/>
    <x v="2"/>
    <x v="624"/>
    <x v="1"/>
    <x v="3"/>
    <x v="560"/>
    <n v="370222795"/>
    <d v="2016-06-11T00:00:00"/>
    <n v="6007"/>
    <n v="255.28"/>
    <n v="159.41999999999999"/>
    <n v="1533466.96"/>
    <n v="957635.94"/>
    <x v="623"/>
    <x v="2"/>
    <x v="5"/>
  </r>
  <r>
    <x v="3"/>
    <x v="58"/>
    <x v="0"/>
    <x v="625"/>
    <x v="0"/>
    <x v="2"/>
    <x v="41"/>
    <n v="487014758"/>
    <d v="2013-08-30T00:00:00"/>
    <n v="7344"/>
    <n v="437.2"/>
    <n v="263.33"/>
    <n v="3210796.8"/>
    <n v="1933895.52"/>
    <x v="624"/>
    <x v="6"/>
    <x v="3"/>
  </r>
  <r>
    <x v="4"/>
    <x v="121"/>
    <x v="1"/>
    <x v="626"/>
    <x v="1"/>
    <x v="0"/>
    <x v="561"/>
    <n v="257915914"/>
    <d v="2013-10-06T00:00:00"/>
    <n v="1905"/>
    <n v="154.06"/>
    <n v="90.93"/>
    <n v="293484.3"/>
    <n v="173221.65"/>
    <x v="625"/>
    <x v="6"/>
    <x v="11"/>
  </r>
  <r>
    <x v="2"/>
    <x v="2"/>
    <x v="11"/>
    <x v="627"/>
    <x v="0"/>
    <x v="0"/>
    <x v="153"/>
    <n v="551725089"/>
    <d v="2010-08-10T00:00:00"/>
    <n v="6569"/>
    <n v="421.89"/>
    <n v="364.69"/>
    <n v="2771395.41"/>
    <n v="2395648.61"/>
    <x v="626"/>
    <x v="3"/>
    <x v="10"/>
  </r>
  <r>
    <x v="5"/>
    <x v="69"/>
    <x v="11"/>
    <x v="628"/>
    <x v="0"/>
    <x v="3"/>
    <x v="562"/>
    <n v="957553613"/>
    <d v="2014-01-10T00:00:00"/>
    <n v="248"/>
    <n v="421.89"/>
    <n v="364.69"/>
    <n v="104628.72"/>
    <n v="90443.12"/>
    <x v="627"/>
    <x v="6"/>
    <x v="7"/>
  </r>
  <r>
    <x v="3"/>
    <x v="64"/>
    <x v="8"/>
    <x v="629"/>
    <x v="0"/>
    <x v="3"/>
    <x v="563"/>
    <n v="234825313"/>
    <d v="2016-03-23T00:00:00"/>
    <n v="8883"/>
    <n v="651.21"/>
    <n v="524.96"/>
    <n v="5784698.4299999997"/>
    <n v="4663219.68"/>
    <x v="628"/>
    <x v="2"/>
    <x v="4"/>
  </r>
  <r>
    <x v="4"/>
    <x v="176"/>
    <x v="6"/>
    <x v="630"/>
    <x v="1"/>
    <x v="0"/>
    <x v="564"/>
    <n v="363276517"/>
    <d v="2010-07-09T00:00:00"/>
    <n v="449"/>
    <n v="152.58000000000001"/>
    <n v="97.44"/>
    <n v="68508.42"/>
    <n v="43750.559999999998"/>
    <x v="629"/>
    <x v="3"/>
    <x v="9"/>
  </r>
  <r>
    <x v="4"/>
    <x v="121"/>
    <x v="10"/>
    <x v="631"/>
    <x v="1"/>
    <x v="0"/>
    <x v="565"/>
    <n v="692956054"/>
    <d v="2017-06-23T00:00:00"/>
    <n v="9950"/>
    <n v="81.73"/>
    <n v="56.67"/>
    <n v="813213.5"/>
    <n v="563866.5"/>
    <x v="630"/>
    <x v="7"/>
    <x v="5"/>
  </r>
  <r>
    <x v="3"/>
    <x v="15"/>
    <x v="0"/>
    <x v="632"/>
    <x v="1"/>
    <x v="2"/>
    <x v="566"/>
    <n v="194225251"/>
    <d v="2013-06-19T00:00:00"/>
    <n v="4423"/>
    <n v="437.2"/>
    <n v="263.33"/>
    <n v="1933735.6"/>
    <n v="1164708.5900000001"/>
    <x v="631"/>
    <x v="6"/>
    <x v="9"/>
  </r>
  <r>
    <x v="6"/>
    <x v="125"/>
    <x v="4"/>
    <x v="633"/>
    <x v="1"/>
    <x v="3"/>
    <x v="567"/>
    <n v="607757937"/>
    <d v="2010-04-05T00:00:00"/>
    <n v="7934"/>
    <n v="9.33"/>
    <n v="6.92"/>
    <n v="74024.22"/>
    <n v="54903.28"/>
    <x v="632"/>
    <x v="3"/>
    <x v="8"/>
  </r>
  <r>
    <x v="4"/>
    <x v="67"/>
    <x v="3"/>
    <x v="634"/>
    <x v="0"/>
    <x v="2"/>
    <x v="568"/>
    <n v="594540441"/>
    <d v="2012-07-30T00:00:00"/>
    <n v="6583"/>
    <n v="205.7"/>
    <n v="117.11"/>
    <n v="1354123.1"/>
    <n v="770935.13"/>
    <x v="633"/>
    <x v="5"/>
    <x v="9"/>
  </r>
  <r>
    <x v="4"/>
    <x v="99"/>
    <x v="1"/>
    <x v="635"/>
    <x v="1"/>
    <x v="3"/>
    <x v="569"/>
    <n v="685871589"/>
    <d v="2015-04-05T00:00:00"/>
    <n v="3500"/>
    <n v="154.06"/>
    <n v="90.93"/>
    <n v="539210"/>
    <n v="318255"/>
    <x v="634"/>
    <x v="4"/>
    <x v="4"/>
  </r>
  <r>
    <x v="6"/>
    <x v="73"/>
    <x v="3"/>
    <x v="636"/>
    <x v="0"/>
    <x v="1"/>
    <x v="570"/>
    <n v="133362710"/>
    <d v="2014-03-23T00:00:00"/>
    <n v="3844"/>
    <n v="205.7"/>
    <n v="117.11"/>
    <n v="790710.8"/>
    <n v="450170.84"/>
    <x v="635"/>
    <x v="0"/>
    <x v="8"/>
  </r>
  <r>
    <x v="3"/>
    <x v="41"/>
    <x v="5"/>
    <x v="637"/>
    <x v="0"/>
    <x v="2"/>
    <x v="571"/>
    <n v="958937633"/>
    <d v="2017-07-05T00:00:00"/>
    <n v="9810"/>
    <n v="109.28"/>
    <n v="35.840000000000003"/>
    <n v="1072036.8"/>
    <n v="351590.40000000002"/>
    <x v="636"/>
    <x v="7"/>
    <x v="5"/>
  </r>
  <r>
    <x v="3"/>
    <x v="112"/>
    <x v="1"/>
    <x v="638"/>
    <x v="1"/>
    <x v="1"/>
    <x v="572"/>
    <n v="304832684"/>
    <d v="2011-09-06T00:00:00"/>
    <n v="5620"/>
    <n v="154.06"/>
    <n v="90.93"/>
    <n v="865817.2"/>
    <n v="511026.6"/>
    <x v="637"/>
    <x v="1"/>
    <x v="3"/>
  </r>
  <r>
    <x v="2"/>
    <x v="42"/>
    <x v="2"/>
    <x v="639"/>
    <x v="0"/>
    <x v="3"/>
    <x v="573"/>
    <n v="783596694"/>
    <d v="2010-12-24T00:00:00"/>
    <n v="2530"/>
    <n v="255.28"/>
    <n v="159.41999999999999"/>
    <n v="645858.4"/>
    <n v="403332.6"/>
    <x v="638"/>
    <x v="3"/>
    <x v="1"/>
  </r>
  <r>
    <x v="3"/>
    <x v="49"/>
    <x v="7"/>
    <x v="640"/>
    <x v="0"/>
    <x v="1"/>
    <x v="574"/>
    <n v="128090989"/>
    <d v="2015-04-27T00:00:00"/>
    <n v="3825"/>
    <n v="668.27"/>
    <n v="502.54"/>
    <n v="2556132.75"/>
    <n v="1922215.5"/>
    <x v="639"/>
    <x v="4"/>
    <x v="2"/>
  </r>
  <r>
    <x v="3"/>
    <x v="131"/>
    <x v="1"/>
    <x v="641"/>
    <x v="0"/>
    <x v="0"/>
    <x v="301"/>
    <n v="641489398"/>
    <d v="2014-07-28T00:00:00"/>
    <n v="9823"/>
    <n v="154.06"/>
    <n v="90.93"/>
    <n v="1513331.38"/>
    <n v="893205.39"/>
    <x v="640"/>
    <x v="0"/>
    <x v="10"/>
  </r>
  <r>
    <x v="6"/>
    <x v="115"/>
    <x v="5"/>
    <x v="642"/>
    <x v="0"/>
    <x v="0"/>
    <x v="575"/>
    <n v="647278249"/>
    <d v="2014-09-16T00:00:00"/>
    <n v="2873"/>
    <n v="109.28"/>
    <n v="35.840000000000003"/>
    <n v="313961.44"/>
    <n v="102968.32000000001"/>
    <x v="641"/>
    <x v="0"/>
    <x v="3"/>
  </r>
  <r>
    <x v="4"/>
    <x v="173"/>
    <x v="5"/>
    <x v="643"/>
    <x v="1"/>
    <x v="2"/>
    <x v="576"/>
    <n v="339256370"/>
    <d v="2011-03-31T00:00:00"/>
    <n v="2354"/>
    <n v="109.28"/>
    <n v="35.840000000000003"/>
    <n v="257245.12"/>
    <n v="84367.360000000001"/>
    <x v="642"/>
    <x v="1"/>
    <x v="4"/>
  </r>
  <r>
    <x v="3"/>
    <x v="51"/>
    <x v="2"/>
    <x v="644"/>
    <x v="0"/>
    <x v="0"/>
    <x v="577"/>
    <n v="431535089"/>
    <d v="2016-03-19T00:00:00"/>
    <n v="9677"/>
    <n v="255.28"/>
    <n v="159.41999999999999"/>
    <n v="2470344.56"/>
    <n v="1542707.34"/>
    <x v="643"/>
    <x v="2"/>
    <x v="4"/>
  </r>
  <r>
    <x v="0"/>
    <x v="72"/>
    <x v="3"/>
    <x v="645"/>
    <x v="0"/>
    <x v="1"/>
    <x v="578"/>
    <n v="808538234"/>
    <d v="2016-01-16T00:00:00"/>
    <n v="3286"/>
    <n v="205.7"/>
    <n v="117.11"/>
    <n v="675930.2"/>
    <n v="384823.46"/>
    <x v="644"/>
    <x v="4"/>
    <x v="7"/>
  </r>
  <r>
    <x v="4"/>
    <x v="105"/>
    <x v="10"/>
    <x v="646"/>
    <x v="1"/>
    <x v="1"/>
    <x v="579"/>
    <n v="975002133"/>
    <d v="2013-04-07T00:00:00"/>
    <n v="3653"/>
    <n v="81.73"/>
    <n v="56.67"/>
    <n v="298559.69"/>
    <n v="207015.51"/>
    <x v="645"/>
    <x v="6"/>
    <x v="4"/>
  </r>
  <r>
    <x v="2"/>
    <x v="36"/>
    <x v="6"/>
    <x v="647"/>
    <x v="1"/>
    <x v="2"/>
    <x v="580"/>
    <n v="505975615"/>
    <d v="2015-07-04T00:00:00"/>
    <n v="8283"/>
    <n v="152.58000000000001"/>
    <n v="97.44"/>
    <n v="1263820.1399999999"/>
    <n v="807095.52"/>
    <x v="646"/>
    <x v="4"/>
    <x v="9"/>
  </r>
  <r>
    <x v="2"/>
    <x v="84"/>
    <x v="1"/>
    <x v="648"/>
    <x v="0"/>
    <x v="0"/>
    <x v="233"/>
    <n v="396820008"/>
    <d v="2016-03-20T00:00:00"/>
    <n v="6714"/>
    <n v="154.06"/>
    <n v="90.93"/>
    <n v="1034358.84"/>
    <n v="610504.02"/>
    <x v="647"/>
    <x v="2"/>
    <x v="8"/>
  </r>
  <r>
    <x v="4"/>
    <x v="46"/>
    <x v="1"/>
    <x v="649"/>
    <x v="1"/>
    <x v="2"/>
    <x v="581"/>
    <n v="813209140"/>
    <d v="2013-07-10T00:00:00"/>
    <n v="5511"/>
    <n v="154.06"/>
    <n v="90.93"/>
    <n v="849024.66"/>
    <n v="501115.23"/>
    <x v="648"/>
    <x v="6"/>
    <x v="9"/>
  </r>
  <r>
    <x v="4"/>
    <x v="129"/>
    <x v="2"/>
    <x v="650"/>
    <x v="1"/>
    <x v="0"/>
    <x v="582"/>
    <n v="641129338"/>
    <d v="2014-05-14T00:00:00"/>
    <n v="3273"/>
    <n v="255.28"/>
    <n v="159.41999999999999"/>
    <n v="835531.44"/>
    <n v="521781.66"/>
    <x v="649"/>
    <x v="0"/>
    <x v="5"/>
  </r>
  <r>
    <x v="0"/>
    <x v="83"/>
    <x v="11"/>
    <x v="651"/>
    <x v="0"/>
    <x v="1"/>
    <x v="425"/>
    <n v="636879432"/>
    <d v="2015-07-03T00:00:00"/>
    <n v="5632"/>
    <n v="421.89"/>
    <n v="364.69"/>
    <n v="2376084.48"/>
    <n v="2053934.0800000001"/>
    <x v="650"/>
    <x v="4"/>
    <x v="9"/>
  </r>
  <r>
    <x v="4"/>
    <x v="130"/>
    <x v="6"/>
    <x v="652"/>
    <x v="1"/>
    <x v="1"/>
    <x v="583"/>
    <n v="277070748"/>
    <d v="2014-07-02T00:00:00"/>
    <n v="246"/>
    <n v="152.58000000000001"/>
    <n v="97.44"/>
    <n v="37534.68"/>
    <n v="23970.240000000002"/>
    <x v="651"/>
    <x v="0"/>
    <x v="9"/>
  </r>
  <r>
    <x v="2"/>
    <x v="42"/>
    <x v="0"/>
    <x v="653"/>
    <x v="0"/>
    <x v="2"/>
    <x v="584"/>
    <n v="908627116"/>
    <d v="2013-11-24T00:00:00"/>
    <n v="1810"/>
    <n v="437.2"/>
    <n v="263.33"/>
    <n v="791332"/>
    <n v="476627.3"/>
    <x v="652"/>
    <x v="6"/>
    <x v="1"/>
  </r>
  <r>
    <x v="5"/>
    <x v="147"/>
    <x v="0"/>
    <x v="654"/>
    <x v="0"/>
    <x v="1"/>
    <x v="585"/>
    <n v="798784863"/>
    <d v="2017-05-02T00:00:00"/>
    <n v="7047"/>
    <n v="437.2"/>
    <n v="263.33"/>
    <n v="3080948.4"/>
    <n v="1855686.51"/>
    <x v="653"/>
    <x v="7"/>
    <x v="2"/>
  </r>
  <r>
    <x v="4"/>
    <x v="13"/>
    <x v="9"/>
    <x v="655"/>
    <x v="0"/>
    <x v="2"/>
    <x v="586"/>
    <n v="985092818"/>
    <d v="2010-07-17T00:00:00"/>
    <n v="9711"/>
    <n v="47.45"/>
    <n v="31.79"/>
    <n v="460786.95"/>
    <n v="308712.69"/>
    <x v="654"/>
    <x v="3"/>
    <x v="5"/>
  </r>
  <r>
    <x v="3"/>
    <x v="38"/>
    <x v="6"/>
    <x v="656"/>
    <x v="0"/>
    <x v="1"/>
    <x v="587"/>
    <n v="325412309"/>
    <d v="2010-07-07T00:00:00"/>
    <n v="5588"/>
    <n v="152.58000000000001"/>
    <n v="97.44"/>
    <n v="852617.04"/>
    <n v="544494.72"/>
    <x v="655"/>
    <x v="3"/>
    <x v="5"/>
  </r>
  <r>
    <x v="4"/>
    <x v="175"/>
    <x v="9"/>
    <x v="657"/>
    <x v="1"/>
    <x v="0"/>
    <x v="588"/>
    <n v="447917163"/>
    <d v="2016-06-24T00:00:00"/>
    <n v="7497"/>
    <n v="47.45"/>
    <n v="31.79"/>
    <n v="355732.65"/>
    <n v="238329.63"/>
    <x v="656"/>
    <x v="2"/>
    <x v="9"/>
  </r>
  <r>
    <x v="2"/>
    <x v="152"/>
    <x v="11"/>
    <x v="658"/>
    <x v="0"/>
    <x v="0"/>
    <x v="589"/>
    <n v="801093709"/>
    <d v="2013-10-05T00:00:00"/>
    <n v="285"/>
    <n v="421.89"/>
    <n v="364.69"/>
    <n v="120238.65"/>
    <n v="103936.65"/>
    <x v="657"/>
    <x v="6"/>
    <x v="3"/>
  </r>
  <r>
    <x v="3"/>
    <x v="96"/>
    <x v="4"/>
    <x v="659"/>
    <x v="0"/>
    <x v="2"/>
    <x v="590"/>
    <n v="903740775"/>
    <d v="2014-10-23T00:00:00"/>
    <n v="5833"/>
    <n v="9.33"/>
    <n v="6.92"/>
    <n v="54421.89"/>
    <n v="40364.36"/>
    <x v="658"/>
    <x v="0"/>
    <x v="0"/>
  </r>
  <r>
    <x v="3"/>
    <x v="118"/>
    <x v="11"/>
    <x v="660"/>
    <x v="0"/>
    <x v="3"/>
    <x v="591"/>
    <n v="794969689"/>
    <d v="2010-11-13T00:00:00"/>
    <n v="8052"/>
    <n v="421.89"/>
    <n v="364.69"/>
    <n v="3397058.28"/>
    <n v="2936483.88"/>
    <x v="659"/>
    <x v="3"/>
    <x v="0"/>
  </r>
  <r>
    <x v="3"/>
    <x v="95"/>
    <x v="5"/>
    <x v="661"/>
    <x v="1"/>
    <x v="3"/>
    <x v="426"/>
    <n v="584204280"/>
    <d v="2013-01-01T00:00:00"/>
    <n v="7884"/>
    <n v="109.28"/>
    <n v="35.840000000000003"/>
    <n v="861563.52"/>
    <n v="282562.56"/>
    <x v="660"/>
    <x v="5"/>
    <x v="1"/>
  </r>
  <r>
    <x v="4"/>
    <x v="134"/>
    <x v="3"/>
    <x v="662"/>
    <x v="0"/>
    <x v="2"/>
    <x v="587"/>
    <n v="901180875"/>
    <d v="2010-05-26T00:00:00"/>
    <n v="8302"/>
    <n v="205.7"/>
    <n v="117.11"/>
    <n v="1707721.4"/>
    <n v="972247.22"/>
    <x v="661"/>
    <x v="3"/>
    <x v="5"/>
  </r>
  <r>
    <x v="4"/>
    <x v="18"/>
    <x v="6"/>
    <x v="663"/>
    <x v="0"/>
    <x v="3"/>
    <x v="592"/>
    <n v="645948302"/>
    <d v="2012-09-29T00:00:00"/>
    <n v="9312"/>
    <n v="152.58000000000001"/>
    <n v="97.44"/>
    <n v="1420824.96"/>
    <n v="907361.28000000003"/>
    <x v="662"/>
    <x v="5"/>
    <x v="3"/>
  </r>
  <r>
    <x v="3"/>
    <x v="31"/>
    <x v="3"/>
    <x v="664"/>
    <x v="1"/>
    <x v="3"/>
    <x v="593"/>
    <n v="138867890"/>
    <d v="2015-02-22T00:00:00"/>
    <n v="2950"/>
    <n v="205.7"/>
    <n v="117.11"/>
    <n v="606815"/>
    <n v="345474.5"/>
    <x v="663"/>
    <x v="4"/>
    <x v="6"/>
  </r>
  <r>
    <x v="3"/>
    <x v="109"/>
    <x v="9"/>
    <x v="665"/>
    <x v="0"/>
    <x v="3"/>
    <x v="594"/>
    <n v="670613467"/>
    <d v="2010-03-21T00:00:00"/>
    <n v="8282"/>
    <n v="47.45"/>
    <n v="31.79"/>
    <n v="392980.9"/>
    <n v="263284.78000000003"/>
    <x v="664"/>
    <x v="3"/>
    <x v="4"/>
  </r>
  <r>
    <x v="2"/>
    <x v="177"/>
    <x v="0"/>
    <x v="666"/>
    <x v="0"/>
    <x v="3"/>
    <x v="595"/>
    <n v="452171361"/>
    <d v="2014-05-27T00:00:00"/>
    <n v="6409"/>
    <n v="437.2"/>
    <n v="263.33"/>
    <n v="2802014.8"/>
    <n v="1687681.97"/>
    <x v="665"/>
    <x v="0"/>
    <x v="5"/>
  </r>
  <r>
    <x v="6"/>
    <x v="75"/>
    <x v="6"/>
    <x v="667"/>
    <x v="1"/>
    <x v="2"/>
    <x v="596"/>
    <n v="464840400"/>
    <d v="2011-02-05T00:00:00"/>
    <n v="5459"/>
    <n v="152.58000000000001"/>
    <n v="97.44"/>
    <n v="832934.22"/>
    <n v="531924.96"/>
    <x v="666"/>
    <x v="3"/>
    <x v="7"/>
  </r>
  <r>
    <x v="4"/>
    <x v="30"/>
    <x v="7"/>
    <x v="668"/>
    <x v="1"/>
    <x v="0"/>
    <x v="597"/>
    <n v="410231912"/>
    <d v="2014-10-24T00:00:00"/>
    <n v="5594"/>
    <n v="668.27"/>
    <n v="502.54"/>
    <n v="3738302.38"/>
    <n v="2811208.76"/>
    <x v="667"/>
    <x v="0"/>
    <x v="0"/>
  </r>
  <r>
    <x v="3"/>
    <x v="25"/>
    <x v="11"/>
    <x v="669"/>
    <x v="0"/>
    <x v="2"/>
    <x v="276"/>
    <n v="960269725"/>
    <d v="2015-02-22T00:00:00"/>
    <n v="4006"/>
    <n v="421.89"/>
    <n v="364.69"/>
    <n v="1690091.34"/>
    <n v="1460948.14"/>
    <x v="668"/>
    <x v="4"/>
    <x v="6"/>
  </r>
  <r>
    <x v="4"/>
    <x v="87"/>
    <x v="9"/>
    <x v="670"/>
    <x v="0"/>
    <x v="3"/>
    <x v="598"/>
    <n v="607190167"/>
    <d v="2017-05-18T00:00:00"/>
    <n v="9919"/>
    <n v="47.45"/>
    <n v="31.79"/>
    <n v="470656.55"/>
    <n v="315325.01"/>
    <x v="669"/>
    <x v="7"/>
    <x v="2"/>
  </r>
  <r>
    <x v="0"/>
    <x v="119"/>
    <x v="11"/>
    <x v="671"/>
    <x v="0"/>
    <x v="2"/>
    <x v="599"/>
    <n v="613542068"/>
    <d v="2016-08-11T00:00:00"/>
    <n v="9587"/>
    <n v="421.89"/>
    <n v="364.69"/>
    <n v="4044659.43"/>
    <n v="3496283.03"/>
    <x v="670"/>
    <x v="2"/>
    <x v="3"/>
  </r>
  <r>
    <x v="3"/>
    <x v="25"/>
    <x v="7"/>
    <x v="672"/>
    <x v="0"/>
    <x v="1"/>
    <x v="263"/>
    <n v="962186753"/>
    <d v="2017-01-12T00:00:00"/>
    <n v="1297"/>
    <n v="668.27"/>
    <n v="502.54"/>
    <n v="866746.19"/>
    <n v="651794.38"/>
    <x v="671"/>
    <x v="2"/>
    <x v="1"/>
  </r>
  <r>
    <x v="3"/>
    <x v="58"/>
    <x v="9"/>
    <x v="673"/>
    <x v="1"/>
    <x v="3"/>
    <x v="600"/>
    <n v="806298053"/>
    <d v="2011-10-24T00:00:00"/>
    <n v="366"/>
    <n v="47.45"/>
    <n v="31.79"/>
    <n v="17366.7"/>
    <n v="11635.14"/>
    <x v="672"/>
    <x v="1"/>
    <x v="11"/>
  </r>
  <r>
    <x v="3"/>
    <x v="118"/>
    <x v="10"/>
    <x v="674"/>
    <x v="1"/>
    <x v="3"/>
    <x v="601"/>
    <n v="719362294"/>
    <d v="2010-12-03T00:00:00"/>
    <n v="4144"/>
    <n v="81.73"/>
    <n v="56.67"/>
    <n v="338689.12"/>
    <n v="234840.48"/>
    <x v="673"/>
    <x v="3"/>
    <x v="0"/>
  </r>
  <r>
    <x v="4"/>
    <x v="94"/>
    <x v="2"/>
    <x v="675"/>
    <x v="1"/>
    <x v="2"/>
    <x v="602"/>
    <n v="445178306"/>
    <d v="2013-09-22T00:00:00"/>
    <n v="7008"/>
    <n v="255.28"/>
    <n v="159.41999999999999"/>
    <n v="1789002.24"/>
    <n v="1117215.3600000001"/>
    <x v="674"/>
    <x v="6"/>
    <x v="3"/>
  </r>
  <r>
    <x v="4"/>
    <x v="176"/>
    <x v="0"/>
    <x v="676"/>
    <x v="0"/>
    <x v="1"/>
    <x v="603"/>
    <n v="247857415"/>
    <d v="2013-02-15T00:00:00"/>
    <n v="5372"/>
    <n v="437.2"/>
    <n v="263.33"/>
    <n v="2348638.4"/>
    <n v="1414608.76"/>
    <x v="675"/>
    <x v="6"/>
    <x v="8"/>
  </r>
  <r>
    <x v="3"/>
    <x v="95"/>
    <x v="1"/>
    <x v="677"/>
    <x v="0"/>
    <x v="1"/>
    <x v="402"/>
    <n v="461823451"/>
    <d v="2014-09-04T00:00:00"/>
    <n v="2677"/>
    <n v="154.06"/>
    <n v="90.93"/>
    <n v="412418.62"/>
    <n v="243419.61"/>
    <x v="676"/>
    <x v="0"/>
    <x v="3"/>
  </r>
  <r>
    <x v="4"/>
    <x v="129"/>
    <x v="8"/>
    <x v="678"/>
    <x v="0"/>
    <x v="1"/>
    <x v="604"/>
    <n v="141812741"/>
    <d v="2017-01-24T00:00:00"/>
    <n v="4396"/>
    <n v="651.21"/>
    <n v="524.96"/>
    <n v="2862719.16"/>
    <n v="2307724.16"/>
    <x v="677"/>
    <x v="7"/>
    <x v="6"/>
  </r>
  <r>
    <x v="0"/>
    <x v="119"/>
    <x v="11"/>
    <x v="679"/>
    <x v="1"/>
    <x v="1"/>
    <x v="605"/>
    <n v="212874114"/>
    <d v="2016-08-17T00:00:00"/>
    <n v="3036"/>
    <n v="421.89"/>
    <n v="364.69"/>
    <n v="1280858.04"/>
    <n v="1107198.8400000001"/>
    <x v="678"/>
    <x v="2"/>
    <x v="10"/>
  </r>
  <r>
    <x v="5"/>
    <x v="141"/>
    <x v="8"/>
    <x v="680"/>
    <x v="0"/>
    <x v="1"/>
    <x v="606"/>
    <n v="320368897"/>
    <d v="2010-04-02T00:00:00"/>
    <n v="3131"/>
    <n v="651.21"/>
    <n v="524.96"/>
    <n v="2038938.51"/>
    <n v="1643649.76"/>
    <x v="679"/>
    <x v="3"/>
    <x v="4"/>
  </r>
  <r>
    <x v="6"/>
    <x v="75"/>
    <x v="9"/>
    <x v="681"/>
    <x v="1"/>
    <x v="1"/>
    <x v="607"/>
    <n v="179970920"/>
    <d v="2015-06-25T00:00:00"/>
    <n v="6249"/>
    <n v="47.45"/>
    <n v="31.79"/>
    <n v="296515.05"/>
    <n v="198655.71"/>
    <x v="680"/>
    <x v="4"/>
    <x v="9"/>
  </r>
  <r>
    <x v="0"/>
    <x v="106"/>
    <x v="7"/>
    <x v="682"/>
    <x v="1"/>
    <x v="2"/>
    <x v="608"/>
    <n v="927666509"/>
    <d v="2012-07-17T00:00:00"/>
    <n v="5990"/>
    <n v="668.27"/>
    <n v="502.54"/>
    <n v="4002937.3"/>
    <n v="3010214.6"/>
    <x v="681"/>
    <x v="5"/>
    <x v="9"/>
  </r>
  <r>
    <x v="3"/>
    <x v="112"/>
    <x v="8"/>
    <x v="683"/>
    <x v="1"/>
    <x v="3"/>
    <x v="609"/>
    <n v="169754493"/>
    <d v="2017-01-20T00:00:00"/>
    <n v="2982"/>
    <n v="651.21"/>
    <n v="524.96"/>
    <n v="1941908.22"/>
    <n v="1565430.72"/>
    <x v="682"/>
    <x v="2"/>
    <x v="7"/>
  </r>
  <r>
    <x v="6"/>
    <x v="115"/>
    <x v="10"/>
    <x v="684"/>
    <x v="0"/>
    <x v="0"/>
    <x v="610"/>
    <n v="532846200"/>
    <d v="2015-04-20T00:00:00"/>
    <n v="9886"/>
    <n v="81.73"/>
    <n v="56.67"/>
    <n v="807982.78"/>
    <n v="560239.62"/>
    <x v="683"/>
    <x v="4"/>
    <x v="4"/>
  </r>
  <r>
    <x v="5"/>
    <x v="120"/>
    <x v="6"/>
    <x v="685"/>
    <x v="1"/>
    <x v="1"/>
    <x v="611"/>
    <n v="213865458"/>
    <d v="2013-07-13T00:00:00"/>
    <n v="6397"/>
    <n v="152.58000000000001"/>
    <n v="97.44"/>
    <n v="976054.26"/>
    <n v="623323.68000000005"/>
    <x v="684"/>
    <x v="6"/>
    <x v="9"/>
  </r>
  <r>
    <x v="2"/>
    <x v="177"/>
    <x v="8"/>
    <x v="686"/>
    <x v="1"/>
    <x v="1"/>
    <x v="214"/>
    <n v="630048596"/>
    <d v="2011-09-03T00:00:00"/>
    <n v="4236"/>
    <n v="651.21"/>
    <n v="524.96"/>
    <n v="2758525.56"/>
    <n v="2223730.56"/>
    <x v="685"/>
    <x v="1"/>
    <x v="3"/>
  </r>
  <r>
    <x v="5"/>
    <x v="138"/>
    <x v="5"/>
    <x v="687"/>
    <x v="0"/>
    <x v="2"/>
    <x v="294"/>
    <n v="568944442"/>
    <d v="2014-04-24T00:00:00"/>
    <n v="2158"/>
    <n v="109.28"/>
    <n v="35.840000000000003"/>
    <n v="235826.24"/>
    <n v="77342.720000000001"/>
    <x v="686"/>
    <x v="0"/>
    <x v="2"/>
  </r>
  <r>
    <x v="3"/>
    <x v="114"/>
    <x v="2"/>
    <x v="688"/>
    <x v="1"/>
    <x v="3"/>
    <x v="612"/>
    <n v="238414323"/>
    <d v="2012-02-27T00:00:00"/>
    <n v="951"/>
    <n v="255.28"/>
    <n v="159.41999999999999"/>
    <n v="242771.28"/>
    <n v="151608.42000000001"/>
    <x v="687"/>
    <x v="5"/>
    <x v="8"/>
  </r>
  <r>
    <x v="0"/>
    <x v="119"/>
    <x v="8"/>
    <x v="689"/>
    <x v="1"/>
    <x v="3"/>
    <x v="613"/>
    <n v="816632068"/>
    <d v="2015-09-19T00:00:00"/>
    <n v="8431"/>
    <n v="651.21"/>
    <n v="524.96"/>
    <n v="5490351.5099999998"/>
    <n v="4425937.76"/>
    <x v="688"/>
    <x v="4"/>
    <x v="3"/>
  </r>
  <r>
    <x v="3"/>
    <x v="149"/>
    <x v="2"/>
    <x v="690"/>
    <x v="1"/>
    <x v="1"/>
    <x v="614"/>
    <n v="402084004"/>
    <d v="2013-10-05T00:00:00"/>
    <n v="4447"/>
    <n v="255.28"/>
    <n v="159.41999999999999"/>
    <n v="1135230.1599999999"/>
    <n v="708940.74"/>
    <x v="689"/>
    <x v="6"/>
    <x v="11"/>
  </r>
  <r>
    <x v="2"/>
    <x v="63"/>
    <x v="6"/>
    <x v="691"/>
    <x v="1"/>
    <x v="3"/>
    <x v="615"/>
    <n v="763568961"/>
    <d v="2015-06-07T00:00:00"/>
    <n v="5879"/>
    <n v="152.58000000000001"/>
    <n v="97.44"/>
    <n v="897017.82"/>
    <n v="572849.76"/>
    <x v="690"/>
    <x v="4"/>
    <x v="5"/>
  </r>
  <r>
    <x v="5"/>
    <x v="178"/>
    <x v="6"/>
    <x v="692"/>
    <x v="0"/>
    <x v="3"/>
    <x v="616"/>
    <n v="590198266"/>
    <d v="2015-06-01T00:00:00"/>
    <n v="1637"/>
    <n v="152.58000000000001"/>
    <n v="97.44"/>
    <n v="249773.46"/>
    <n v="159509.28"/>
    <x v="691"/>
    <x v="4"/>
    <x v="5"/>
  </r>
  <r>
    <x v="2"/>
    <x v="84"/>
    <x v="6"/>
    <x v="693"/>
    <x v="1"/>
    <x v="3"/>
    <x v="617"/>
    <n v="441395747"/>
    <d v="2013-08-19T00:00:00"/>
    <n v="7665"/>
    <n v="152.58000000000001"/>
    <n v="97.44"/>
    <n v="1169525.7"/>
    <n v="746877.6"/>
    <x v="692"/>
    <x v="6"/>
    <x v="10"/>
  </r>
  <r>
    <x v="4"/>
    <x v="97"/>
    <x v="10"/>
    <x v="694"/>
    <x v="0"/>
    <x v="2"/>
    <x v="618"/>
    <n v="496897733"/>
    <d v="2010-07-21T00:00:00"/>
    <n v="1936"/>
    <n v="81.73"/>
    <n v="56.67"/>
    <n v="158229.28"/>
    <n v="109713.12"/>
    <x v="693"/>
    <x v="3"/>
    <x v="9"/>
  </r>
  <r>
    <x v="5"/>
    <x v="179"/>
    <x v="9"/>
    <x v="695"/>
    <x v="1"/>
    <x v="1"/>
    <x v="619"/>
    <n v="106753051"/>
    <d v="2011-11-14T00:00:00"/>
    <n v="9455"/>
    <n v="47.45"/>
    <n v="31.79"/>
    <n v="448639.75"/>
    <n v="300574.45"/>
    <x v="694"/>
    <x v="1"/>
    <x v="1"/>
  </r>
  <r>
    <x v="5"/>
    <x v="7"/>
    <x v="4"/>
    <x v="696"/>
    <x v="0"/>
    <x v="3"/>
    <x v="620"/>
    <n v="941323029"/>
    <d v="2016-10-27T00:00:00"/>
    <n v="7258"/>
    <n v="9.33"/>
    <n v="6.92"/>
    <n v="67717.14"/>
    <n v="50225.36"/>
    <x v="695"/>
    <x v="2"/>
    <x v="0"/>
  </r>
  <r>
    <x v="3"/>
    <x v="11"/>
    <x v="1"/>
    <x v="697"/>
    <x v="0"/>
    <x v="0"/>
    <x v="284"/>
    <n v="241281497"/>
    <d v="2014-03-03T00:00:00"/>
    <n v="9412"/>
    <n v="154.06"/>
    <n v="90.93"/>
    <n v="1450012.72"/>
    <n v="855833.16"/>
    <x v="696"/>
    <x v="0"/>
    <x v="8"/>
  </r>
  <r>
    <x v="3"/>
    <x v="144"/>
    <x v="11"/>
    <x v="698"/>
    <x v="0"/>
    <x v="3"/>
    <x v="621"/>
    <n v="267614781"/>
    <d v="2016-05-12T00:00:00"/>
    <n v="2016"/>
    <n v="421.89"/>
    <n v="364.69"/>
    <n v="850530.24"/>
    <n v="735215.04"/>
    <x v="697"/>
    <x v="2"/>
    <x v="2"/>
  </r>
  <r>
    <x v="5"/>
    <x v="47"/>
    <x v="0"/>
    <x v="699"/>
    <x v="0"/>
    <x v="0"/>
    <x v="622"/>
    <n v="651621711"/>
    <d v="2010-10-16T00:00:00"/>
    <n v="8200"/>
    <n v="437.2"/>
    <n v="263.33"/>
    <n v="3585040"/>
    <n v="2159306"/>
    <x v="698"/>
    <x v="3"/>
    <x v="3"/>
  </r>
  <r>
    <x v="4"/>
    <x v="10"/>
    <x v="10"/>
    <x v="700"/>
    <x v="1"/>
    <x v="0"/>
    <x v="439"/>
    <n v="644913613"/>
    <d v="2015-09-07T00:00:00"/>
    <n v="3124"/>
    <n v="81.73"/>
    <n v="56.67"/>
    <n v="255324.52"/>
    <n v="177037.08"/>
    <x v="699"/>
    <x v="4"/>
    <x v="3"/>
  </r>
  <r>
    <x v="3"/>
    <x v="41"/>
    <x v="3"/>
    <x v="701"/>
    <x v="0"/>
    <x v="2"/>
    <x v="212"/>
    <n v="469414317"/>
    <d v="2016-08-19T00:00:00"/>
    <n v="8983"/>
    <n v="205.7"/>
    <n v="117.11"/>
    <n v="1847803.1"/>
    <n v="1051999.1299999999"/>
    <x v="700"/>
    <x v="2"/>
    <x v="3"/>
  </r>
  <r>
    <x v="3"/>
    <x v="31"/>
    <x v="5"/>
    <x v="702"/>
    <x v="1"/>
    <x v="3"/>
    <x v="623"/>
    <n v="867360150"/>
    <d v="2015-07-01T00:00:00"/>
    <n v="9998"/>
    <n v="109.28"/>
    <n v="35.840000000000003"/>
    <n v="1092581.44"/>
    <n v="358328.32000000001"/>
    <x v="701"/>
    <x v="4"/>
    <x v="9"/>
  </r>
  <r>
    <x v="1"/>
    <x v="14"/>
    <x v="5"/>
    <x v="703"/>
    <x v="1"/>
    <x v="3"/>
    <x v="624"/>
    <n v="851299941"/>
    <d v="2011-02-01T00:00:00"/>
    <n v="7425"/>
    <n v="109.28"/>
    <n v="35.840000000000003"/>
    <n v="811404"/>
    <n v="266112"/>
    <x v="702"/>
    <x v="1"/>
    <x v="6"/>
  </r>
  <r>
    <x v="0"/>
    <x v="0"/>
    <x v="9"/>
    <x v="704"/>
    <x v="0"/>
    <x v="2"/>
    <x v="625"/>
    <n v="854095017"/>
    <d v="2011-03-04T00:00:00"/>
    <n v="4550"/>
    <n v="47.45"/>
    <n v="31.79"/>
    <n v="215897.5"/>
    <n v="144644.5"/>
    <x v="703"/>
    <x v="1"/>
    <x v="8"/>
  </r>
  <r>
    <x v="4"/>
    <x v="30"/>
    <x v="1"/>
    <x v="705"/>
    <x v="0"/>
    <x v="1"/>
    <x v="626"/>
    <n v="478919208"/>
    <d v="2012-11-27T00:00:00"/>
    <n v="1691"/>
    <n v="154.06"/>
    <n v="90.93"/>
    <n v="260515.46"/>
    <n v="153762.63"/>
    <x v="704"/>
    <x v="5"/>
    <x v="1"/>
  </r>
  <r>
    <x v="0"/>
    <x v="110"/>
    <x v="5"/>
    <x v="706"/>
    <x v="0"/>
    <x v="2"/>
    <x v="627"/>
    <n v="749258840"/>
    <d v="2014-11-05T00:00:00"/>
    <n v="1196"/>
    <n v="109.28"/>
    <n v="35.840000000000003"/>
    <n v="130698.88"/>
    <n v="42864.639999999999"/>
    <x v="705"/>
    <x v="0"/>
    <x v="11"/>
  </r>
  <r>
    <x v="3"/>
    <x v="149"/>
    <x v="2"/>
    <x v="707"/>
    <x v="0"/>
    <x v="2"/>
    <x v="7"/>
    <n v="958912742"/>
    <d v="2012-06-28T00:00:00"/>
    <n v="2444"/>
    <n v="255.28"/>
    <n v="159.41999999999999"/>
    <n v="623904.31999999995"/>
    <n v="389622.48"/>
    <x v="706"/>
    <x v="5"/>
    <x v="5"/>
  </r>
  <r>
    <x v="5"/>
    <x v="170"/>
    <x v="10"/>
    <x v="708"/>
    <x v="1"/>
    <x v="1"/>
    <x v="628"/>
    <n v="921992242"/>
    <d v="2010-03-04T00:00:00"/>
    <n v="6848"/>
    <n v="81.73"/>
    <n v="56.67"/>
    <n v="559687.04"/>
    <n v="388076.16"/>
    <x v="707"/>
    <x v="3"/>
    <x v="8"/>
  </r>
  <r>
    <x v="3"/>
    <x v="31"/>
    <x v="1"/>
    <x v="709"/>
    <x v="1"/>
    <x v="3"/>
    <x v="629"/>
    <n v="522921168"/>
    <d v="2017-03-02T00:00:00"/>
    <n v="2849"/>
    <n v="154.06"/>
    <n v="90.93"/>
    <n v="438916.94"/>
    <n v="259059.57"/>
    <x v="708"/>
    <x v="7"/>
    <x v="8"/>
  </r>
  <r>
    <x v="4"/>
    <x v="126"/>
    <x v="10"/>
    <x v="710"/>
    <x v="0"/>
    <x v="1"/>
    <x v="630"/>
    <n v="166435849"/>
    <d v="2013-06-07T00:00:00"/>
    <n v="921"/>
    <n v="81.73"/>
    <n v="56.67"/>
    <n v="75273.33"/>
    <n v="52193.07"/>
    <x v="709"/>
    <x v="6"/>
    <x v="5"/>
  </r>
  <r>
    <x v="5"/>
    <x v="179"/>
    <x v="2"/>
    <x v="711"/>
    <x v="0"/>
    <x v="3"/>
    <x v="631"/>
    <n v="327585113"/>
    <d v="2013-11-23T00:00:00"/>
    <n v="8569"/>
    <n v="255.28"/>
    <n v="159.41999999999999"/>
    <n v="2187494.3199999998"/>
    <n v="1366069.98"/>
    <x v="710"/>
    <x v="6"/>
    <x v="1"/>
  </r>
  <r>
    <x v="3"/>
    <x v="52"/>
    <x v="5"/>
    <x v="712"/>
    <x v="0"/>
    <x v="0"/>
    <x v="632"/>
    <n v="201730287"/>
    <d v="2012-02-19T00:00:00"/>
    <n v="5330"/>
    <n v="109.28"/>
    <n v="35.840000000000003"/>
    <n v="582462.4"/>
    <n v="191027.20000000001"/>
    <x v="711"/>
    <x v="5"/>
    <x v="6"/>
  </r>
  <r>
    <x v="5"/>
    <x v="28"/>
    <x v="4"/>
    <x v="713"/>
    <x v="0"/>
    <x v="3"/>
    <x v="633"/>
    <n v="854545199"/>
    <d v="2013-11-09T00:00:00"/>
    <n v="7769"/>
    <n v="9.33"/>
    <n v="6.92"/>
    <n v="72484.77"/>
    <n v="53761.48"/>
    <x v="712"/>
    <x v="6"/>
    <x v="11"/>
  </r>
  <r>
    <x v="5"/>
    <x v="21"/>
    <x v="10"/>
    <x v="714"/>
    <x v="1"/>
    <x v="0"/>
    <x v="634"/>
    <n v="272016179"/>
    <d v="2010-11-08T00:00:00"/>
    <n v="4487"/>
    <n v="81.73"/>
    <n v="56.67"/>
    <n v="366722.51"/>
    <n v="254278.29"/>
    <x v="713"/>
    <x v="3"/>
    <x v="11"/>
  </r>
  <r>
    <x v="5"/>
    <x v="147"/>
    <x v="3"/>
    <x v="715"/>
    <x v="0"/>
    <x v="2"/>
    <x v="417"/>
    <n v="110442054"/>
    <d v="2014-11-20T00:00:00"/>
    <n v="1113"/>
    <n v="205.7"/>
    <n v="117.11"/>
    <n v="228944.1"/>
    <n v="130343.43"/>
    <x v="714"/>
    <x v="0"/>
    <x v="0"/>
  </r>
  <r>
    <x v="4"/>
    <x v="161"/>
    <x v="7"/>
    <x v="716"/>
    <x v="0"/>
    <x v="1"/>
    <x v="635"/>
    <n v="746434152"/>
    <d v="2016-02-05T00:00:00"/>
    <n v="5308"/>
    <n v="668.27"/>
    <n v="502.54"/>
    <n v="3547177.16"/>
    <n v="2667482.3199999998"/>
    <x v="715"/>
    <x v="2"/>
    <x v="6"/>
  </r>
  <r>
    <x v="4"/>
    <x v="13"/>
    <x v="1"/>
    <x v="717"/>
    <x v="1"/>
    <x v="3"/>
    <x v="636"/>
    <n v="826916301"/>
    <d v="2017-01-07T00:00:00"/>
    <n v="1764"/>
    <n v="154.06"/>
    <n v="90.93"/>
    <n v="271761.84000000003"/>
    <n v="160400.51999999999"/>
    <x v="716"/>
    <x v="2"/>
    <x v="7"/>
  </r>
  <r>
    <x v="4"/>
    <x v="44"/>
    <x v="9"/>
    <x v="718"/>
    <x v="0"/>
    <x v="2"/>
    <x v="637"/>
    <n v="419124829"/>
    <d v="2013-09-19T00:00:00"/>
    <n v="7206"/>
    <n v="47.45"/>
    <n v="31.79"/>
    <n v="341924.7"/>
    <n v="229078.74"/>
    <x v="717"/>
    <x v="6"/>
    <x v="3"/>
  </r>
  <r>
    <x v="2"/>
    <x v="42"/>
    <x v="8"/>
    <x v="719"/>
    <x v="1"/>
    <x v="1"/>
    <x v="638"/>
    <n v="560608565"/>
    <d v="2014-08-24T00:00:00"/>
    <n v="5387"/>
    <n v="651.21"/>
    <n v="524.96"/>
    <n v="3508068.27"/>
    <n v="2827959.52"/>
    <x v="718"/>
    <x v="0"/>
    <x v="10"/>
  </r>
  <r>
    <x v="3"/>
    <x v="90"/>
    <x v="8"/>
    <x v="720"/>
    <x v="0"/>
    <x v="3"/>
    <x v="639"/>
    <n v="109228837"/>
    <d v="2013-12-07T00:00:00"/>
    <n v="2095"/>
    <n v="651.21"/>
    <n v="524.96"/>
    <n v="1364284.95"/>
    <n v="1099791.2"/>
    <x v="719"/>
    <x v="6"/>
    <x v="1"/>
  </r>
  <r>
    <x v="0"/>
    <x v="158"/>
    <x v="5"/>
    <x v="721"/>
    <x v="0"/>
    <x v="1"/>
    <x v="640"/>
    <n v="693159472"/>
    <d v="2011-02-05T00:00:00"/>
    <n v="146"/>
    <n v="109.28"/>
    <n v="35.840000000000003"/>
    <n v="15954.88"/>
    <n v="5232.6400000000003"/>
    <x v="720"/>
    <x v="1"/>
    <x v="6"/>
  </r>
  <r>
    <x v="2"/>
    <x v="177"/>
    <x v="6"/>
    <x v="722"/>
    <x v="0"/>
    <x v="3"/>
    <x v="641"/>
    <n v="860886800"/>
    <d v="2013-11-23T00:00:00"/>
    <n v="4390"/>
    <n v="152.58000000000001"/>
    <n v="97.44"/>
    <n v="669826.19999999995"/>
    <n v="427761.6"/>
    <x v="721"/>
    <x v="6"/>
    <x v="1"/>
  </r>
  <r>
    <x v="4"/>
    <x v="50"/>
    <x v="4"/>
    <x v="723"/>
    <x v="0"/>
    <x v="1"/>
    <x v="642"/>
    <n v="131209647"/>
    <d v="2012-05-03T00:00:00"/>
    <n v="6705"/>
    <n v="9.33"/>
    <n v="6.92"/>
    <n v="62557.65"/>
    <n v="46398.6"/>
    <x v="722"/>
    <x v="5"/>
    <x v="2"/>
  </r>
  <r>
    <x v="0"/>
    <x v="57"/>
    <x v="8"/>
    <x v="724"/>
    <x v="1"/>
    <x v="2"/>
    <x v="643"/>
    <n v="343239343"/>
    <d v="2012-07-13T00:00:00"/>
    <n v="1004"/>
    <n v="651.21"/>
    <n v="524.96"/>
    <n v="653814.84"/>
    <n v="527059.84"/>
    <x v="723"/>
    <x v="5"/>
    <x v="9"/>
  </r>
  <r>
    <x v="3"/>
    <x v="131"/>
    <x v="5"/>
    <x v="725"/>
    <x v="1"/>
    <x v="2"/>
    <x v="644"/>
    <n v="706399714"/>
    <d v="2010-07-19T00:00:00"/>
    <n v="8228"/>
    <n v="109.28"/>
    <n v="35.840000000000003"/>
    <n v="899155.84"/>
    <n v="294891.52000000002"/>
    <x v="724"/>
    <x v="3"/>
    <x v="9"/>
  </r>
  <r>
    <x v="0"/>
    <x v="83"/>
    <x v="8"/>
    <x v="726"/>
    <x v="1"/>
    <x v="0"/>
    <x v="645"/>
    <n v="950427091"/>
    <d v="2010-09-14T00:00:00"/>
    <n v="1352"/>
    <n v="651.21"/>
    <n v="524.96"/>
    <n v="880435.92"/>
    <n v="709745.92"/>
    <x v="725"/>
    <x v="3"/>
    <x v="3"/>
  </r>
  <r>
    <x v="0"/>
    <x v="119"/>
    <x v="6"/>
    <x v="727"/>
    <x v="0"/>
    <x v="2"/>
    <x v="183"/>
    <n v="875370299"/>
    <d v="2014-12-28T00:00:00"/>
    <n v="379"/>
    <n v="152.58000000000001"/>
    <n v="97.44"/>
    <n v="57827.82"/>
    <n v="36929.760000000002"/>
    <x v="726"/>
    <x v="0"/>
    <x v="7"/>
  </r>
  <r>
    <x v="0"/>
    <x v="81"/>
    <x v="5"/>
    <x v="728"/>
    <x v="1"/>
    <x v="1"/>
    <x v="646"/>
    <n v="801590669"/>
    <d v="2011-03-15T00:00:00"/>
    <n v="7347"/>
    <n v="109.28"/>
    <n v="35.840000000000003"/>
    <n v="802880.16"/>
    <n v="263316.47999999998"/>
    <x v="727"/>
    <x v="1"/>
    <x v="6"/>
  </r>
  <r>
    <x v="0"/>
    <x v="168"/>
    <x v="10"/>
    <x v="729"/>
    <x v="0"/>
    <x v="1"/>
    <x v="647"/>
    <n v="219762027"/>
    <d v="2014-05-28T00:00:00"/>
    <n v="1322"/>
    <n v="81.73"/>
    <n v="56.67"/>
    <n v="108047.06"/>
    <n v="74917.740000000005"/>
    <x v="728"/>
    <x v="0"/>
    <x v="5"/>
  </r>
  <r>
    <x v="6"/>
    <x v="115"/>
    <x v="3"/>
    <x v="730"/>
    <x v="0"/>
    <x v="1"/>
    <x v="648"/>
    <n v="940870702"/>
    <d v="2010-11-21T00:00:00"/>
    <n v="3404"/>
    <n v="205.7"/>
    <n v="117.11"/>
    <n v="700202.8"/>
    <n v="398642.44"/>
    <x v="729"/>
    <x v="3"/>
    <x v="1"/>
  </r>
  <r>
    <x v="5"/>
    <x v="141"/>
    <x v="4"/>
    <x v="731"/>
    <x v="1"/>
    <x v="0"/>
    <x v="516"/>
    <n v="346215522"/>
    <d v="2014-05-04T00:00:00"/>
    <n v="1721"/>
    <n v="9.33"/>
    <n v="6.92"/>
    <n v="16056.93"/>
    <n v="11909.32"/>
    <x v="730"/>
    <x v="0"/>
    <x v="4"/>
  </r>
  <r>
    <x v="0"/>
    <x v="171"/>
    <x v="5"/>
    <x v="732"/>
    <x v="0"/>
    <x v="1"/>
    <x v="649"/>
    <n v="837407815"/>
    <d v="2016-07-20T00:00:00"/>
    <n v="6436"/>
    <n v="109.28"/>
    <n v="35.840000000000003"/>
    <n v="703326.08"/>
    <n v="230666.23999999999"/>
    <x v="731"/>
    <x v="2"/>
    <x v="10"/>
  </r>
  <r>
    <x v="0"/>
    <x v="76"/>
    <x v="11"/>
    <x v="733"/>
    <x v="1"/>
    <x v="3"/>
    <x v="650"/>
    <n v="386371409"/>
    <d v="2014-07-19T00:00:00"/>
    <n v="4741"/>
    <n v="421.89"/>
    <n v="364.69"/>
    <n v="2000180.49"/>
    <n v="1728995.29"/>
    <x v="732"/>
    <x v="0"/>
    <x v="10"/>
  </r>
  <r>
    <x v="6"/>
    <x v="85"/>
    <x v="9"/>
    <x v="734"/>
    <x v="0"/>
    <x v="2"/>
    <x v="651"/>
    <n v="185342633"/>
    <d v="2013-11-24T00:00:00"/>
    <n v="5859"/>
    <n v="47.45"/>
    <n v="31.79"/>
    <n v="278009.55"/>
    <n v="186257.61"/>
    <x v="733"/>
    <x v="6"/>
    <x v="0"/>
  </r>
  <r>
    <x v="0"/>
    <x v="83"/>
    <x v="6"/>
    <x v="735"/>
    <x v="0"/>
    <x v="1"/>
    <x v="652"/>
    <n v="596870315"/>
    <d v="2017-02-18T00:00:00"/>
    <n v="6045"/>
    <n v="152.58000000000001"/>
    <n v="97.44"/>
    <n v="922346.1"/>
    <n v="589024.80000000005"/>
    <x v="734"/>
    <x v="7"/>
    <x v="6"/>
  </r>
  <r>
    <x v="4"/>
    <x v="132"/>
    <x v="11"/>
    <x v="736"/>
    <x v="1"/>
    <x v="1"/>
    <x v="261"/>
    <n v="703815782"/>
    <d v="2013-01-07T00:00:00"/>
    <n v="3585"/>
    <n v="421.89"/>
    <n v="364.69"/>
    <n v="1512475.65"/>
    <n v="1307413.6499999999"/>
    <x v="735"/>
    <x v="5"/>
    <x v="7"/>
  </r>
  <r>
    <x v="6"/>
    <x v="156"/>
    <x v="10"/>
    <x v="737"/>
    <x v="1"/>
    <x v="1"/>
    <x v="653"/>
    <n v="559352862"/>
    <d v="2010-06-04T00:00:00"/>
    <n v="3797"/>
    <n v="81.73"/>
    <n v="56.67"/>
    <n v="310328.81"/>
    <n v="215175.99"/>
    <x v="736"/>
    <x v="3"/>
    <x v="2"/>
  </r>
  <r>
    <x v="4"/>
    <x v="46"/>
    <x v="0"/>
    <x v="738"/>
    <x v="0"/>
    <x v="1"/>
    <x v="654"/>
    <n v="736967885"/>
    <d v="2011-03-12T00:00:00"/>
    <n v="4029"/>
    <n v="437.2"/>
    <n v="263.33"/>
    <n v="1761478.8"/>
    <n v="1060956.57"/>
    <x v="737"/>
    <x v="1"/>
    <x v="8"/>
  </r>
  <r>
    <x v="4"/>
    <x v="89"/>
    <x v="5"/>
    <x v="739"/>
    <x v="0"/>
    <x v="1"/>
    <x v="655"/>
    <n v="980459678"/>
    <d v="2015-02-09T00:00:00"/>
    <n v="8661"/>
    <n v="109.28"/>
    <n v="35.840000000000003"/>
    <n v="946474.08"/>
    <n v="310410.23999999999"/>
    <x v="738"/>
    <x v="4"/>
    <x v="6"/>
  </r>
  <r>
    <x v="5"/>
    <x v="178"/>
    <x v="1"/>
    <x v="740"/>
    <x v="0"/>
    <x v="1"/>
    <x v="656"/>
    <n v="653939568"/>
    <d v="2014-12-06T00:00:00"/>
    <n v="4105"/>
    <n v="154.06"/>
    <n v="90.93"/>
    <n v="632416.30000000005"/>
    <n v="373267.65"/>
    <x v="739"/>
    <x v="0"/>
    <x v="1"/>
  </r>
  <r>
    <x v="6"/>
    <x v="73"/>
    <x v="0"/>
    <x v="741"/>
    <x v="1"/>
    <x v="2"/>
    <x v="635"/>
    <n v="991831386"/>
    <d v="2016-01-29T00:00:00"/>
    <n v="3803"/>
    <n v="437.2"/>
    <n v="263.33"/>
    <n v="1662671.6"/>
    <n v="1001443.99"/>
    <x v="740"/>
    <x v="2"/>
    <x v="6"/>
  </r>
  <r>
    <x v="6"/>
    <x v="85"/>
    <x v="3"/>
    <x v="742"/>
    <x v="1"/>
    <x v="3"/>
    <x v="657"/>
    <n v="148871457"/>
    <d v="2017-07-06T00:00:00"/>
    <n v="3227"/>
    <n v="205.7"/>
    <n v="117.11"/>
    <n v="663793.9"/>
    <n v="377913.97"/>
    <x v="741"/>
    <x v="7"/>
    <x v="5"/>
  </r>
  <r>
    <x v="4"/>
    <x v="18"/>
    <x v="4"/>
    <x v="743"/>
    <x v="1"/>
    <x v="2"/>
    <x v="658"/>
    <n v="850108611"/>
    <d v="2015-02-25T00:00:00"/>
    <n v="4884"/>
    <n v="9.33"/>
    <n v="6.92"/>
    <n v="45567.72"/>
    <n v="33797.279999999999"/>
    <x v="742"/>
    <x v="4"/>
    <x v="8"/>
  </r>
  <r>
    <x v="3"/>
    <x v="52"/>
    <x v="8"/>
    <x v="744"/>
    <x v="0"/>
    <x v="0"/>
    <x v="659"/>
    <n v="940904176"/>
    <d v="2014-01-07T00:00:00"/>
    <n v="3309"/>
    <n v="651.21"/>
    <n v="524.96"/>
    <n v="2154853.89"/>
    <n v="1737092.64"/>
    <x v="743"/>
    <x v="6"/>
    <x v="7"/>
  </r>
  <r>
    <x v="5"/>
    <x v="180"/>
    <x v="8"/>
    <x v="745"/>
    <x v="0"/>
    <x v="2"/>
    <x v="660"/>
    <n v="136931979"/>
    <d v="2015-12-13T00:00:00"/>
    <n v="70"/>
    <n v="651.21"/>
    <n v="524.96"/>
    <n v="45584.7"/>
    <n v="36747.199999999997"/>
    <x v="744"/>
    <x v="4"/>
    <x v="7"/>
  </r>
  <r>
    <x v="3"/>
    <x v="78"/>
    <x v="9"/>
    <x v="746"/>
    <x v="0"/>
    <x v="3"/>
    <x v="661"/>
    <n v="474178349"/>
    <d v="2016-09-26T00:00:00"/>
    <n v="8766"/>
    <n v="47.45"/>
    <n v="31.79"/>
    <n v="415946.7"/>
    <n v="278671.14"/>
    <x v="745"/>
    <x v="2"/>
    <x v="11"/>
  </r>
  <r>
    <x v="3"/>
    <x v="15"/>
    <x v="10"/>
    <x v="747"/>
    <x v="0"/>
    <x v="3"/>
    <x v="662"/>
    <n v="458942115"/>
    <d v="2016-07-29T00:00:00"/>
    <n v="25"/>
    <n v="81.73"/>
    <n v="56.67"/>
    <n v="2043.25"/>
    <n v="1416.75"/>
    <x v="746"/>
    <x v="2"/>
    <x v="10"/>
  </r>
  <r>
    <x v="5"/>
    <x v="180"/>
    <x v="9"/>
    <x v="748"/>
    <x v="0"/>
    <x v="1"/>
    <x v="663"/>
    <n v="917834603"/>
    <d v="2017-01-13T00:00:00"/>
    <n v="6510"/>
    <n v="47.45"/>
    <n v="31.79"/>
    <n v="308899.5"/>
    <n v="206952.9"/>
    <x v="747"/>
    <x v="7"/>
    <x v="6"/>
  </r>
  <r>
    <x v="4"/>
    <x v="10"/>
    <x v="10"/>
    <x v="749"/>
    <x v="0"/>
    <x v="2"/>
    <x v="664"/>
    <n v="947779643"/>
    <d v="2016-12-05T00:00:00"/>
    <n v="7913"/>
    <n v="81.73"/>
    <n v="56.67"/>
    <n v="646729.49"/>
    <n v="448429.71"/>
    <x v="748"/>
    <x v="2"/>
    <x v="1"/>
  </r>
  <r>
    <x v="4"/>
    <x v="161"/>
    <x v="5"/>
    <x v="750"/>
    <x v="1"/>
    <x v="3"/>
    <x v="665"/>
    <n v="166013562"/>
    <d v="2015-11-26T00:00:00"/>
    <n v="5957"/>
    <n v="109.28"/>
    <n v="35.840000000000003"/>
    <n v="650980.96"/>
    <n v="213498.88"/>
    <x v="749"/>
    <x v="4"/>
    <x v="0"/>
  </r>
  <r>
    <x v="3"/>
    <x v="114"/>
    <x v="9"/>
    <x v="751"/>
    <x v="1"/>
    <x v="3"/>
    <x v="666"/>
    <n v="960085189"/>
    <d v="2011-02-13T00:00:00"/>
    <n v="9397"/>
    <n v="47.45"/>
    <n v="31.79"/>
    <n v="445887.65"/>
    <n v="298730.63"/>
    <x v="750"/>
    <x v="1"/>
    <x v="6"/>
  </r>
  <r>
    <x v="4"/>
    <x v="97"/>
    <x v="0"/>
    <x v="752"/>
    <x v="0"/>
    <x v="1"/>
    <x v="540"/>
    <n v="837855851"/>
    <d v="2015-11-08T00:00:00"/>
    <n v="9020"/>
    <n v="437.2"/>
    <n v="263.33"/>
    <n v="3943544"/>
    <n v="2375236.6"/>
    <x v="751"/>
    <x v="4"/>
    <x v="1"/>
  </r>
  <r>
    <x v="1"/>
    <x v="14"/>
    <x v="6"/>
    <x v="753"/>
    <x v="0"/>
    <x v="3"/>
    <x v="667"/>
    <n v="977499377"/>
    <d v="2010-08-12T00:00:00"/>
    <n v="2643"/>
    <n v="152.58000000000001"/>
    <n v="97.44"/>
    <n v="403268.94"/>
    <n v="257533.92"/>
    <x v="752"/>
    <x v="3"/>
    <x v="9"/>
  </r>
  <r>
    <x v="0"/>
    <x v="60"/>
    <x v="9"/>
    <x v="754"/>
    <x v="1"/>
    <x v="3"/>
    <x v="231"/>
    <n v="377502095"/>
    <d v="2014-03-03T00:00:00"/>
    <n v="114"/>
    <n v="47.45"/>
    <n v="31.79"/>
    <n v="5409.3"/>
    <n v="3624.06"/>
    <x v="753"/>
    <x v="0"/>
    <x v="8"/>
  </r>
  <r>
    <x v="2"/>
    <x v="43"/>
    <x v="11"/>
    <x v="755"/>
    <x v="0"/>
    <x v="2"/>
    <x v="415"/>
    <n v="806662833"/>
    <d v="2013-03-27T00:00:00"/>
    <n v="8313"/>
    <n v="421.89"/>
    <n v="364.69"/>
    <n v="3507171.57"/>
    <n v="3031667.97"/>
    <x v="754"/>
    <x v="6"/>
    <x v="8"/>
  </r>
  <r>
    <x v="5"/>
    <x v="162"/>
    <x v="1"/>
    <x v="756"/>
    <x v="1"/>
    <x v="2"/>
    <x v="141"/>
    <n v="954092919"/>
    <d v="2017-05-11T00:00:00"/>
    <n v="6152"/>
    <n v="154.06"/>
    <n v="90.93"/>
    <n v="947777.12"/>
    <n v="559401.36"/>
    <x v="755"/>
    <x v="7"/>
    <x v="2"/>
  </r>
  <r>
    <x v="5"/>
    <x v="120"/>
    <x v="11"/>
    <x v="757"/>
    <x v="1"/>
    <x v="3"/>
    <x v="668"/>
    <n v="479216182"/>
    <d v="2011-04-26T00:00:00"/>
    <n v="9572"/>
    <n v="421.89"/>
    <n v="364.69"/>
    <n v="4038331.08"/>
    <n v="3490812.68"/>
    <x v="756"/>
    <x v="1"/>
    <x v="2"/>
  </r>
  <r>
    <x v="3"/>
    <x v="144"/>
    <x v="10"/>
    <x v="758"/>
    <x v="1"/>
    <x v="2"/>
    <x v="669"/>
    <n v="461768949"/>
    <d v="2010-12-30T00:00:00"/>
    <n v="6548"/>
    <n v="81.73"/>
    <n v="56.67"/>
    <n v="535168.04"/>
    <n v="371075.16"/>
    <x v="757"/>
    <x v="3"/>
    <x v="7"/>
  </r>
  <r>
    <x v="2"/>
    <x v="36"/>
    <x v="11"/>
    <x v="759"/>
    <x v="1"/>
    <x v="1"/>
    <x v="670"/>
    <n v="251800048"/>
    <d v="2014-05-22T00:00:00"/>
    <n v="2085"/>
    <n v="421.89"/>
    <n v="364.69"/>
    <n v="879640.65"/>
    <n v="760378.65"/>
    <x v="758"/>
    <x v="0"/>
    <x v="5"/>
  </r>
  <r>
    <x v="5"/>
    <x v="24"/>
    <x v="10"/>
    <x v="760"/>
    <x v="0"/>
    <x v="3"/>
    <x v="671"/>
    <n v="619670808"/>
    <d v="2013-02-25T00:00:00"/>
    <n v="3217"/>
    <n v="81.73"/>
    <n v="56.67"/>
    <n v="262925.40999999997"/>
    <n v="182307.39"/>
    <x v="759"/>
    <x v="6"/>
    <x v="6"/>
  </r>
  <r>
    <x v="3"/>
    <x v="58"/>
    <x v="7"/>
    <x v="761"/>
    <x v="0"/>
    <x v="2"/>
    <x v="672"/>
    <n v="606055057"/>
    <d v="2011-01-23T00:00:00"/>
    <n v="4014"/>
    <n v="668.27"/>
    <n v="502.54"/>
    <n v="2682435.7799999998"/>
    <n v="2017195.56"/>
    <x v="760"/>
    <x v="3"/>
    <x v="7"/>
  </r>
  <r>
    <x v="2"/>
    <x v="164"/>
    <x v="2"/>
    <x v="762"/>
    <x v="1"/>
    <x v="3"/>
    <x v="673"/>
    <n v="671939122"/>
    <d v="2013-02-14T00:00:00"/>
    <n v="573"/>
    <n v="255.28"/>
    <n v="159.41999999999999"/>
    <n v="146275.44"/>
    <n v="91347.66"/>
    <x v="761"/>
    <x v="6"/>
    <x v="6"/>
  </r>
  <r>
    <x v="3"/>
    <x v="159"/>
    <x v="0"/>
    <x v="763"/>
    <x v="0"/>
    <x v="0"/>
    <x v="674"/>
    <n v="448621833"/>
    <d v="2014-03-03T00:00:00"/>
    <n v="6025"/>
    <n v="437.2"/>
    <n v="263.33"/>
    <n v="2634130"/>
    <n v="1586563.25"/>
    <x v="762"/>
    <x v="0"/>
    <x v="8"/>
  </r>
  <r>
    <x v="3"/>
    <x v="41"/>
    <x v="4"/>
    <x v="764"/>
    <x v="1"/>
    <x v="0"/>
    <x v="675"/>
    <n v="987714517"/>
    <d v="2017-09-11T00:00:00"/>
    <n v="5530"/>
    <n v="9.33"/>
    <n v="6.92"/>
    <n v="51594.9"/>
    <n v="38267.599999999999"/>
    <x v="763"/>
    <x v="7"/>
    <x v="10"/>
  </r>
  <r>
    <x v="3"/>
    <x v="16"/>
    <x v="7"/>
    <x v="765"/>
    <x v="1"/>
    <x v="2"/>
    <x v="676"/>
    <n v="711141002"/>
    <d v="2016-06-14T00:00:00"/>
    <n v="1280"/>
    <n v="668.27"/>
    <n v="502.54"/>
    <n v="855385.59999999998"/>
    <n v="643251.19999999995"/>
    <x v="764"/>
    <x v="2"/>
    <x v="5"/>
  </r>
  <r>
    <x v="3"/>
    <x v="181"/>
    <x v="8"/>
    <x v="766"/>
    <x v="1"/>
    <x v="1"/>
    <x v="677"/>
    <n v="361137616"/>
    <d v="2012-04-18T00:00:00"/>
    <n v="7501"/>
    <n v="651.21"/>
    <n v="524.96"/>
    <n v="4884726.21"/>
    <n v="3937724.96"/>
    <x v="765"/>
    <x v="5"/>
    <x v="4"/>
  </r>
  <r>
    <x v="2"/>
    <x v="42"/>
    <x v="7"/>
    <x v="767"/>
    <x v="0"/>
    <x v="2"/>
    <x v="678"/>
    <n v="750253188"/>
    <d v="2011-11-21T00:00:00"/>
    <n v="5446"/>
    <n v="668.27"/>
    <n v="502.54"/>
    <n v="3639398.42"/>
    <n v="2736832.84"/>
    <x v="766"/>
    <x v="1"/>
    <x v="0"/>
  </r>
  <r>
    <x v="5"/>
    <x v="66"/>
    <x v="8"/>
    <x v="768"/>
    <x v="1"/>
    <x v="1"/>
    <x v="679"/>
    <n v="511349046"/>
    <d v="2015-01-02T00:00:00"/>
    <n v="8401"/>
    <n v="651.21"/>
    <n v="524.96"/>
    <n v="5470815.21"/>
    <n v="4410188.96"/>
    <x v="767"/>
    <x v="0"/>
    <x v="7"/>
  </r>
  <r>
    <x v="3"/>
    <x v="96"/>
    <x v="10"/>
    <x v="769"/>
    <x v="0"/>
    <x v="3"/>
    <x v="680"/>
    <n v="147599017"/>
    <d v="2011-08-28T00:00:00"/>
    <n v="6684"/>
    <n v="81.73"/>
    <n v="56.67"/>
    <n v="546283.31999999995"/>
    <n v="378782.28"/>
    <x v="768"/>
    <x v="1"/>
    <x v="3"/>
  </r>
  <r>
    <x v="4"/>
    <x v="99"/>
    <x v="9"/>
    <x v="770"/>
    <x v="1"/>
    <x v="2"/>
    <x v="681"/>
    <n v="682489430"/>
    <d v="2015-05-23T00:00:00"/>
    <n v="2644"/>
    <n v="47.45"/>
    <n v="31.79"/>
    <n v="125457.8"/>
    <n v="84052.76"/>
    <x v="769"/>
    <x v="4"/>
    <x v="2"/>
  </r>
  <r>
    <x v="2"/>
    <x v="12"/>
    <x v="1"/>
    <x v="771"/>
    <x v="0"/>
    <x v="0"/>
    <x v="682"/>
    <n v="509819114"/>
    <d v="2014-02-23T00:00:00"/>
    <n v="5660"/>
    <n v="154.06"/>
    <n v="90.93"/>
    <n v="871979.6"/>
    <n v="514663.8"/>
    <x v="770"/>
    <x v="0"/>
    <x v="6"/>
  </r>
  <r>
    <x v="4"/>
    <x v="87"/>
    <x v="8"/>
    <x v="772"/>
    <x v="0"/>
    <x v="0"/>
    <x v="683"/>
    <n v="343699395"/>
    <d v="2012-04-02T00:00:00"/>
    <n v="7144"/>
    <n v="651.21"/>
    <n v="524.96"/>
    <n v="4652244.24"/>
    <n v="3750314.24"/>
    <x v="771"/>
    <x v="5"/>
    <x v="8"/>
  </r>
  <r>
    <x v="4"/>
    <x v="50"/>
    <x v="5"/>
    <x v="773"/>
    <x v="0"/>
    <x v="3"/>
    <x v="684"/>
    <n v="968554103"/>
    <d v="2011-04-08T00:00:00"/>
    <n v="5537"/>
    <n v="109.28"/>
    <n v="35.840000000000003"/>
    <n v="605083.36"/>
    <n v="198446.07999999999"/>
    <x v="772"/>
    <x v="1"/>
    <x v="2"/>
  </r>
  <r>
    <x v="4"/>
    <x v="40"/>
    <x v="9"/>
    <x v="774"/>
    <x v="1"/>
    <x v="0"/>
    <x v="685"/>
    <n v="989119565"/>
    <d v="2014-01-06T00:00:00"/>
    <n v="1315"/>
    <n v="47.45"/>
    <n v="31.79"/>
    <n v="62396.75"/>
    <n v="41803.85"/>
    <x v="773"/>
    <x v="6"/>
    <x v="7"/>
  </r>
  <r>
    <x v="4"/>
    <x v="89"/>
    <x v="1"/>
    <x v="775"/>
    <x v="0"/>
    <x v="0"/>
    <x v="686"/>
    <n v="880444610"/>
    <d v="2012-10-31T00:00:00"/>
    <n v="1980"/>
    <n v="154.06"/>
    <n v="90.93"/>
    <n v="305038.8"/>
    <n v="180041.4"/>
    <x v="774"/>
    <x v="5"/>
    <x v="11"/>
  </r>
  <r>
    <x v="5"/>
    <x v="147"/>
    <x v="1"/>
    <x v="776"/>
    <x v="0"/>
    <x v="3"/>
    <x v="578"/>
    <n v="737890565"/>
    <d v="2016-01-15T00:00:00"/>
    <n v="7071"/>
    <n v="154.06"/>
    <n v="90.93"/>
    <n v="1089358.26"/>
    <n v="642966.03"/>
    <x v="775"/>
    <x v="4"/>
    <x v="7"/>
  </r>
  <r>
    <x v="3"/>
    <x v="96"/>
    <x v="1"/>
    <x v="777"/>
    <x v="1"/>
    <x v="0"/>
    <x v="687"/>
    <n v="727131259"/>
    <d v="2014-08-09T00:00:00"/>
    <n v="3153"/>
    <n v="154.06"/>
    <n v="90.93"/>
    <n v="485751.18"/>
    <n v="286702.28999999998"/>
    <x v="776"/>
    <x v="0"/>
    <x v="9"/>
  </r>
  <r>
    <x v="3"/>
    <x v="90"/>
    <x v="8"/>
    <x v="778"/>
    <x v="0"/>
    <x v="3"/>
    <x v="688"/>
    <n v="634153020"/>
    <d v="2015-03-11T00:00:00"/>
    <n v="8826"/>
    <n v="651.21"/>
    <n v="524.96"/>
    <n v="5747579.46"/>
    <n v="4633296.96"/>
    <x v="777"/>
    <x v="4"/>
    <x v="4"/>
  </r>
  <r>
    <x v="2"/>
    <x v="34"/>
    <x v="9"/>
    <x v="779"/>
    <x v="1"/>
    <x v="2"/>
    <x v="689"/>
    <n v="315254676"/>
    <d v="2014-09-08T00:00:00"/>
    <n v="9719"/>
    <n v="47.45"/>
    <n v="31.79"/>
    <n v="461166.55"/>
    <n v="308967.01"/>
    <x v="778"/>
    <x v="0"/>
    <x v="3"/>
  </r>
  <r>
    <x v="5"/>
    <x v="47"/>
    <x v="10"/>
    <x v="780"/>
    <x v="0"/>
    <x v="0"/>
    <x v="690"/>
    <n v="147047555"/>
    <d v="2010-09-03T00:00:00"/>
    <n v="3494"/>
    <n v="81.73"/>
    <n v="56.67"/>
    <n v="285564.62"/>
    <n v="198004.98"/>
    <x v="779"/>
    <x v="3"/>
    <x v="10"/>
  </r>
  <r>
    <x v="3"/>
    <x v="144"/>
    <x v="7"/>
    <x v="781"/>
    <x v="1"/>
    <x v="3"/>
    <x v="91"/>
    <n v="576455485"/>
    <d v="2013-02-13T00:00:00"/>
    <n v="4843"/>
    <n v="668.27"/>
    <n v="502.54"/>
    <n v="3236431.61"/>
    <n v="2433801.2200000002"/>
    <x v="780"/>
    <x v="6"/>
    <x v="6"/>
  </r>
  <r>
    <x v="0"/>
    <x v="168"/>
    <x v="6"/>
    <x v="782"/>
    <x v="0"/>
    <x v="3"/>
    <x v="690"/>
    <n v="770714795"/>
    <d v="2010-08-26T00:00:00"/>
    <n v="490"/>
    <n v="152.58000000000001"/>
    <n v="97.44"/>
    <n v="74764.2"/>
    <n v="47745.599999999999"/>
    <x v="781"/>
    <x v="3"/>
    <x v="10"/>
  </r>
  <r>
    <x v="3"/>
    <x v="181"/>
    <x v="0"/>
    <x v="783"/>
    <x v="0"/>
    <x v="2"/>
    <x v="691"/>
    <n v="867374312"/>
    <d v="2011-08-03T00:00:00"/>
    <n v="4189"/>
    <n v="437.2"/>
    <n v="263.33"/>
    <n v="1831430.8"/>
    <n v="1103089.3700000001"/>
    <x v="782"/>
    <x v="1"/>
    <x v="10"/>
  </r>
  <r>
    <x v="3"/>
    <x v="140"/>
    <x v="4"/>
    <x v="784"/>
    <x v="1"/>
    <x v="3"/>
    <x v="692"/>
    <n v="624295365"/>
    <d v="2010-06-23T00:00:00"/>
    <n v="1727"/>
    <n v="9.33"/>
    <n v="6.92"/>
    <n v="16112.91"/>
    <n v="11950.84"/>
    <x v="783"/>
    <x v="3"/>
    <x v="5"/>
  </r>
  <r>
    <x v="2"/>
    <x v="86"/>
    <x v="5"/>
    <x v="785"/>
    <x v="0"/>
    <x v="0"/>
    <x v="693"/>
    <n v="769651782"/>
    <d v="2013-11-03T00:00:00"/>
    <n v="5921"/>
    <n v="109.28"/>
    <n v="35.840000000000003"/>
    <n v="647046.88"/>
    <n v="212208.64000000001"/>
    <x v="784"/>
    <x v="6"/>
    <x v="0"/>
  </r>
  <r>
    <x v="0"/>
    <x v="169"/>
    <x v="1"/>
    <x v="786"/>
    <x v="1"/>
    <x v="1"/>
    <x v="694"/>
    <n v="751929891"/>
    <d v="2014-08-01T00:00:00"/>
    <n v="1619"/>
    <n v="154.06"/>
    <n v="90.93"/>
    <n v="249423.14"/>
    <n v="147215.67000000001"/>
    <x v="785"/>
    <x v="0"/>
    <x v="10"/>
  </r>
  <r>
    <x v="2"/>
    <x v="12"/>
    <x v="8"/>
    <x v="787"/>
    <x v="1"/>
    <x v="2"/>
    <x v="695"/>
    <n v="989928519"/>
    <d v="2010-04-11T00:00:00"/>
    <n v="702"/>
    <n v="651.21"/>
    <n v="524.96"/>
    <n v="457149.42"/>
    <n v="368521.92"/>
    <x v="786"/>
    <x v="3"/>
    <x v="2"/>
  </r>
  <r>
    <x v="3"/>
    <x v="154"/>
    <x v="11"/>
    <x v="788"/>
    <x v="0"/>
    <x v="2"/>
    <x v="689"/>
    <n v="622758996"/>
    <d v="2014-10-01T00:00:00"/>
    <n v="7081"/>
    <n v="421.89"/>
    <n v="364.69"/>
    <n v="2987403.09"/>
    <n v="2582369.89"/>
    <x v="787"/>
    <x v="0"/>
    <x v="3"/>
  </r>
  <r>
    <x v="3"/>
    <x v="38"/>
    <x v="2"/>
    <x v="789"/>
    <x v="1"/>
    <x v="2"/>
    <x v="696"/>
    <n v="659845149"/>
    <d v="2016-01-29T00:00:00"/>
    <n v="1698"/>
    <n v="255.28"/>
    <n v="159.41999999999999"/>
    <n v="433465.44"/>
    <n v="270695.15999999997"/>
    <x v="788"/>
    <x v="2"/>
    <x v="6"/>
  </r>
  <r>
    <x v="3"/>
    <x v="182"/>
    <x v="2"/>
    <x v="790"/>
    <x v="0"/>
    <x v="2"/>
    <x v="286"/>
    <n v="830923306"/>
    <d v="2011-06-05T00:00:00"/>
    <n v="7526"/>
    <n v="255.28"/>
    <n v="159.41999999999999"/>
    <n v="1921237.28"/>
    <n v="1199794.92"/>
    <x v="789"/>
    <x v="1"/>
    <x v="5"/>
  </r>
  <r>
    <x v="2"/>
    <x v="157"/>
    <x v="9"/>
    <x v="791"/>
    <x v="0"/>
    <x v="3"/>
    <x v="697"/>
    <n v="936042296"/>
    <d v="2010-03-17T00:00:00"/>
    <n v="4571"/>
    <n v="47.45"/>
    <n v="31.79"/>
    <n v="216893.95"/>
    <n v="145312.09"/>
    <x v="790"/>
    <x v="3"/>
    <x v="8"/>
  </r>
  <r>
    <x v="3"/>
    <x v="90"/>
    <x v="7"/>
    <x v="792"/>
    <x v="1"/>
    <x v="3"/>
    <x v="698"/>
    <n v="395563447"/>
    <d v="2015-03-30T00:00:00"/>
    <n v="4869"/>
    <n v="668.27"/>
    <n v="502.54"/>
    <n v="3253806.63"/>
    <n v="2446867.2599999998"/>
    <x v="791"/>
    <x v="4"/>
    <x v="8"/>
  </r>
  <r>
    <x v="3"/>
    <x v="135"/>
    <x v="11"/>
    <x v="793"/>
    <x v="0"/>
    <x v="0"/>
    <x v="699"/>
    <n v="500160586"/>
    <d v="2011-06-07T00:00:00"/>
    <n v="7487"/>
    <n v="421.89"/>
    <n v="364.69"/>
    <n v="3158690.43"/>
    <n v="2730434.03"/>
    <x v="792"/>
    <x v="1"/>
    <x v="9"/>
  </r>
  <r>
    <x v="3"/>
    <x v="182"/>
    <x v="4"/>
    <x v="794"/>
    <x v="1"/>
    <x v="3"/>
    <x v="700"/>
    <n v="360820043"/>
    <d v="2015-07-02T00:00:00"/>
    <n v="3524"/>
    <n v="9.33"/>
    <n v="6.92"/>
    <n v="32878.92"/>
    <n v="24386.080000000002"/>
    <x v="793"/>
    <x v="4"/>
    <x v="5"/>
  </r>
  <r>
    <x v="4"/>
    <x v="111"/>
    <x v="6"/>
    <x v="795"/>
    <x v="1"/>
    <x v="1"/>
    <x v="701"/>
    <n v="958840644"/>
    <d v="2010-06-02T00:00:00"/>
    <n v="1109"/>
    <n v="152.58000000000001"/>
    <n v="97.44"/>
    <n v="169211.22"/>
    <n v="108060.96"/>
    <x v="794"/>
    <x v="3"/>
    <x v="5"/>
  </r>
  <r>
    <x v="0"/>
    <x v="106"/>
    <x v="2"/>
    <x v="796"/>
    <x v="1"/>
    <x v="0"/>
    <x v="521"/>
    <n v="195833718"/>
    <d v="2011-04-07T00:00:00"/>
    <n v="404"/>
    <n v="255.28"/>
    <n v="159.41999999999999"/>
    <n v="103133.12"/>
    <n v="64405.68"/>
    <x v="795"/>
    <x v="1"/>
    <x v="8"/>
  </r>
  <r>
    <x v="3"/>
    <x v="109"/>
    <x v="10"/>
    <x v="797"/>
    <x v="0"/>
    <x v="0"/>
    <x v="702"/>
    <n v="543723094"/>
    <d v="2014-07-02T00:00:00"/>
    <n v="8601"/>
    <n v="81.73"/>
    <n v="56.67"/>
    <n v="702959.73"/>
    <n v="487418.67"/>
    <x v="796"/>
    <x v="0"/>
    <x v="9"/>
  </r>
  <r>
    <x v="5"/>
    <x v="170"/>
    <x v="0"/>
    <x v="798"/>
    <x v="0"/>
    <x v="2"/>
    <x v="703"/>
    <n v="494745099"/>
    <d v="2010-10-30T00:00:00"/>
    <n v="4924"/>
    <n v="437.2"/>
    <n v="263.33"/>
    <n v="2152772.7999999998"/>
    <n v="1296636.92"/>
    <x v="797"/>
    <x v="3"/>
    <x v="0"/>
  </r>
  <r>
    <x v="0"/>
    <x v="153"/>
    <x v="1"/>
    <x v="799"/>
    <x v="1"/>
    <x v="2"/>
    <x v="194"/>
    <n v="411448562"/>
    <d v="2010-06-30T00:00:00"/>
    <n v="5628"/>
    <n v="154.06"/>
    <n v="90.93"/>
    <n v="867049.68"/>
    <n v="511754.04"/>
    <x v="798"/>
    <x v="3"/>
    <x v="5"/>
  </r>
  <r>
    <x v="4"/>
    <x v="92"/>
    <x v="10"/>
    <x v="800"/>
    <x v="0"/>
    <x v="2"/>
    <x v="704"/>
    <n v="276694810"/>
    <d v="2017-02-16T00:00:00"/>
    <n v="8998"/>
    <n v="81.73"/>
    <n v="56.67"/>
    <n v="735406.54"/>
    <n v="509916.66"/>
    <x v="799"/>
    <x v="7"/>
    <x v="8"/>
  </r>
  <r>
    <x v="2"/>
    <x v="160"/>
    <x v="8"/>
    <x v="801"/>
    <x v="0"/>
    <x v="0"/>
    <x v="705"/>
    <n v="143657672"/>
    <d v="2017-01-08T00:00:00"/>
    <n v="352"/>
    <n v="651.21"/>
    <n v="524.96"/>
    <n v="229225.92"/>
    <n v="184785.92000000001"/>
    <x v="800"/>
    <x v="2"/>
    <x v="1"/>
  </r>
  <r>
    <x v="4"/>
    <x v="89"/>
    <x v="2"/>
    <x v="802"/>
    <x v="1"/>
    <x v="3"/>
    <x v="706"/>
    <n v="585823476"/>
    <d v="2012-01-06T00:00:00"/>
    <n v="7040"/>
    <n v="255.28"/>
    <n v="159.41999999999999"/>
    <n v="1797171.2"/>
    <n v="1122316.8"/>
    <x v="801"/>
    <x v="1"/>
    <x v="7"/>
  </r>
  <r>
    <x v="0"/>
    <x v="72"/>
    <x v="5"/>
    <x v="803"/>
    <x v="1"/>
    <x v="1"/>
    <x v="707"/>
    <n v="446991050"/>
    <d v="2017-01-16T00:00:00"/>
    <n v="3440"/>
    <n v="109.28"/>
    <n v="35.840000000000003"/>
    <n v="375923.20000000001"/>
    <n v="123289.60000000001"/>
    <x v="802"/>
    <x v="2"/>
    <x v="7"/>
  </r>
  <r>
    <x v="6"/>
    <x v="117"/>
    <x v="5"/>
    <x v="804"/>
    <x v="0"/>
    <x v="0"/>
    <x v="708"/>
    <n v="891271722"/>
    <d v="2017-02-22T00:00:00"/>
    <n v="5963"/>
    <n v="109.28"/>
    <n v="35.840000000000003"/>
    <n v="651636.64"/>
    <n v="213713.92000000001"/>
    <x v="803"/>
    <x v="7"/>
    <x v="8"/>
  </r>
  <r>
    <x v="0"/>
    <x v="23"/>
    <x v="0"/>
    <x v="805"/>
    <x v="1"/>
    <x v="1"/>
    <x v="194"/>
    <n v="453089320"/>
    <d v="2010-06-16T00:00:00"/>
    <n v="8053"/>
    <n v="437.2"/>
    <n v="263.33"/>
    <n v="3520771.6"/>
    <n v="2120596.4900000002"/>
    <x v="804"/>
    <x v="3"/>
    <x v="5"/>
  </r>
  <r>
    <x v="4"/>
    <x v="97"/>
    <x v="2"/>
    <x v="806"/>
    <x v="0"/>
    <x v="3"/>
    <x v="709"/>
    <n v="887180173"/>
    <d v="2010-10-18T00:00:00"/>
    <n v="5183"/>
    <n v="255.28"/>
    <n v="159.41999999999999"/>
    <n v="1323116.24"/>
    <n v="826273.86"/>
    <x v="805"/>
    <x v="3"/>
    <x v="11"/>
  </r>
  <r>
    <x v="4"/>
    <x v="29"/>
    <x v="0"/>
    <x v="807"/>
    <x v="1"/>
    <x v="3"/>
    <x v="710"/>
    <n v="418593108"/>
    <d v="2014-03-25T00:00:00"/>
    <n v="9858"/>
    <n v="437.2"/>
    <n v="263.33"/>
    <n v="4309917.5999999996"/>
    <n v="2595907.14"/>
    <x v="806"/>
    <x v="0"/>
    <x v="4"/>
  </r>
  <r>
    <x v="2"/>
    <x v="152"/>
    <x v="10"/>
    <x v="808"/>
    <x v="1"/>
    <x v="0"/>
    <x v="444"/>
    <n v="492689454"/>
    <d v="2010-08-16T00:00:00"/>
    <n v="6613"/>
    <n v="81.73"/>
    <n v="56.67"/>
    <n v="540480.49"/>
    <n v="374758.71"/>
    <x v="807"/>
    <x v="3"/>
    <x v="10"/>
  </r>
  <r>
    <x v="4"/>
    <x v="173"/>
    <x v="0"/>
    <x v="809"/>
    <x v="1"/>
    <x v="0"/>
    <x v="707"/>
    <n v="825143039"/>
    <d v="2016-12-20T00:00:00"/>
    <n v="7017"/>
    <n v="437.2"/>
    <n v="263.33"/>
    <n v="3067832.4"/>
    <n v="1847786.61"/>
    <x v="808"/>
    <x v="2"/>
    <x v="7"/>
  </r>
  <r>
    <x v="4"/>
    <x v="129"/>
    <x v="1"/>
    <x v="810"/>
    <x v="1"/>
    <x v="3"/>
    <x v="711"/>
    <n v="751940190"/>
    <d v="2013-10-10T00:00:00"/>
    <n v="4667"/>
    <n v="154.06"/>
    <n v="90.93"/>
    <n v="718998.02"/>
    <n v="424370.31"/>
    <x v="809"/>
    <x v="6"/>
    <x v="0"/>
  </r>
  <r>
    <x v="3"/>
    <x v="3"/>
    <x v="2"/>
    <x v="811"/>
    <x v="0"/>
    <x v="2"/>
    <x v="712"/>
    <n v="579379737"/>
    <d v="2016-08-26T00:00:00"/>
    <n v="194"/>
    <n v="255.28"/>
    <n v="159.41999999999999"/>
    <n v="49524.32"/>
    <n v="30927.48"/>
    <x v="810"/>
    <x v="2"/>
    <x v="3"/>
  </r>
  <r>
    <x v="4"/>
    <x v="87"/>
    <x v="11"/>
    <x v="812"/>
    <x v="1"/>
    <x v="1"/>
    <x v="713"/>
    <n v="234073007"/>
    <d v="2011-11-20T00:00:00"/>
    <n v="6259"/>
    <n v="421.89"/>
    <n v="364.69"/>
    <n v="2640609.5099999998"/>
    <n v="2282594.71"/>
    <x v="811"/>
    <x v="1"/>
    <x v="0"/>
  </r>
  <r>
    <x v="0"/>
    <x v="158"/>
    <x v="11"/>
    <x v="813"/>
    <x v="1"/>
    <x v="1"/>
    <x v="714"/>
    <n v="612943828"/>
    <d v="2013-03-01T00:00:00"/>
    <n v="2554"/>
    <n v="421.89"/>
    <n v="364.69"/>
    <n v="1077507.06"/>
    <n v="931418.26"/>
    <x v="812"/>
    <x v="6"/>
    <x v="8"/>
  </r>
  <r>
    <x v="3"/>
    <x v="128"/>
    <x v="4"/>
    <x v="814"/>
    <x v="1"/>
    <x v="1"/>
    <x v="715"/>
    <n v="433228528"/>
    <d v="2012-12-21T00:00:00"/>
    <n v="804"/>
    <n v="9.33"/>
    <n v="6.92"/>
    <n v="7501.32"/>
    <n v="5563.68"/>
    <x v="813"/>
    <x v="5"/>
    <x v="7"/>
  </r>
  <r>
    <x v="0"/>
    <x v="106"/>
    <x v="4"/>
    <x v="815"/>
    <x v="1"/>
    <x v="3"/>
    <x v="716"/>
    <n v="282475936"/>
    <d v="2015-11-28T00:00:00"/>
    <n v="9762"/>
    <n v="9.33"/>
    <n v="6.92"/>
    <n v="91079.46"/>
    <n v="67553.039999999994"/>
    <x v="814"/>
    <x v="4"/>
    <x v="1"/>
  </r>
  <r>
    <x v="2"/>
    <x v="152"/>
    <x v="11"/>
    <x v="816"/>
    <x v="1"/>
    <x v="0"/>
    <x v="717"/>
    <n v="368547379"/>
    <d v="2012-07-12T00:00:00"/>
    <n v="214"/>
    <n v="421.89"/>
    <n v="364.69"/>
    <n v="90284.46"/>
    <n v="78043.66"/>
    <x v="815"/>
    <x v="5"/>
    <x v="10"/>
  </r>
  <r>
    <x v="6"/>
    <x v="155"/>
    <x v="11"/>
    <x v="817"/>
    <x v="0"/>
    <x v="2"/>
    <x v="718"/>
    <n v="969616687"/>
    <d v="2013-06-28T00:00:00"/>
    <n v="9980"/>
    <n v="421.89"/>
    <n v="364.69"/>
    <n v="4210462.2"/>
    <n v="3639606.2"/>
    <x v="816"/>
    <x v="6"/>
    <x v="9"/>
  </r>
  <r>
    <x v="3"/>
    <x v="52"/>
    <x v="2"/>
    <x v="818"/>
    <x v="1"/>
    <x v="3"/>
    <x v="238"/>
    <n v="184170186"/>
    <d v="2015-02-17T00:00:00"/>
    <n v="8906"/>
    <n v="255.28"/>
    <n v="159.41999999999999"/>
    <n v="2273523.6800000002"/>
    <n v="1419794.52"/>
    <x v="817"/>
    <x v="4"/>
    <x v="8"/>
  </r>
  <r>
    <x v="4"/>
    <x v="4"/>
    <x v="4"/>
    <x v="819"/>
    <x v="1"/>
    <x v="1"/>
    <x v="719"/>
    <n v="681006705"/>
    <d v="2011-06-14T00:00:00"/>
    <n v="3872"/>
    <n v="9.33"/>
    <n v="6.92"/>
    <n v="36125.760000000002"/>
    <n v="26794.240000000002"/>
    <x v="818"/>
    <x v="1"/>
    <x v="2"/>
  </r>
  <r>
    <x v="3"/>
    <x v="74"/>
    <x v="2"/>
    <x v="820"/>
    <x v="1"/>
    <x v="3"/>
    <x v="720"/>
    <n v="249237573"/>
    <d v="2012-02-21T00:00:00"/>
    <n v="3791"/>
    <n v="255.28"/>
    <n v="159.41999999999999"/>
    <n v="967766.48"/>
    <n v="604361.22"/>
    <x v="819"/>
    <x v="5"/>
    <x v="8"/>
  </r>
  <r>
    <x v="2"/>
    <x v="164"/>
    <x v="1"/>
    <x v="821"/>
    <x v="0"/>
    <x v="2"/>
    <x v="721"/>
    <n v="348286616"/>
    <d v="2017-02-13T00:00:00"/>
    <n v="4604"/>
    <n v="154.06"/>
    <n v="90.93"/>
    <n v="709292.24"/>
    <n v="418641.72"/>
    <x v="820"/>
    <x v="7"/>
    <x v="6"/>
  </r>
  <r>
    <x v="6"/>
    <x v="8"/>
    <x v="5"/>
    <x v="822"/>
    <x v="0"/>
    <x v="3"/>
    <x v="722"/>
    <n v="257890164"/>
    <d v="2011-12-29T00:00:00"/>
    <n v="4285"/>
    <n v="109.28"/>
    <n v="35.840000000000003"/>
    <n v="468264.8"/>
    <n v="153574.39999999999"/>
    <x v="821"/>
    <x v="1"/>
    <x v="7"/>
  </r>
  <r>
    <x v="4"/>
    <x v="50"/>
    <x v="0"/>
    <x v="823"/>
    <x v="1"/>
    <x v="2"/>
    <x v="723"/>
    <n v="228097045"/>
    <d v="2017-06-17T00:00:00"/>
    <n v="7839"/>
    <n v="437.2"/>
    <n v="263.33"/>
    <n v="3427210.8"/>
    <n v="2064243.87"/>
    <x v="822"/>
    <x v="7"/>
    <x v="5"/>
  </r>
  <r>
    <x v="3"/>
    <x v="48"/>
    <x v="3"/>
    <x v="824"/>
    <x v="1"/>
    <x v="1"/>
    <x v="724"/>
    <n v="129268586"/>
    <d v="2017-06-21T00:00:00"/>
    <n v="2302"/>
    <n v="205.7"/>
    <n v="117.11"/>
    <n v="473521.4"/>
    <n v="269587.21999999997"/>
    <x v="823"/>
    <x v="7"/>
    <x v="5"/>
  </r>
  <r>
    <x v="6"/>
    <x v="8"/>
    <x v="0"/>
    <x v="825"/>
    <x v="1"/>
    <x v="0"/>
    <x v="665"/>
    <n v="802078616"/>
    <d v="2015-12-09T00:00:00"/>
    <n v="1741"/>
    <n v="437.2"/>
    <n v="263.33"/>
    <n v="761165.2"/>
    <n v="458457.53"/>
    <x v="824"/>
    <x v="4"/>
    <x v="0"/>
  </r>
  <r>
    <x v="4"/>
    <x v="148"/>
    <x v="5"/>
    <x v="826"/>
    <x v="0"/>
    <x v="1"/>
    <x v="725"/>
    <n v="907513463"/>
    <d v="2010-04-19T00:00:00"/>
    <n v="2256"/>
    <n v="109.28"/>
    <n v="35.840000000000003"/>
    <n v="246535.67999999999"/>
    <n v="80855.039999999994"/>
    <x v="825"/>
    <x v="3"/>
    <x v="2"/>
  </r>
  <r>
    <x v="2"/>
    <x v="142"/>
    <x v="1"/>
    <x v="827"/>
    <x v="1"/>
    <x v="3"/>
    <x v="726"/>
    <n v="976871955"/>
    <d v="2010-08-31T00:00:00"/>
    <n v="6975"/>
    <n v="154.06"/>
    <n v="90.93"/>
    <n v="1074568.5"/>
    <n v="634236.75"/>
    <x v="826"/>
    <x v="3"/>
    <x v="10"/>
  </r>
  <r>
    <x v="4"/>
    <x v="30"/>
    <x v="3"/>
    <x v="828"/>
    <x v="0"/>
    <x v="1"/>
    <x v="727"/>
    <n v="261765420"/>
    <d v="2012-07-17T00:00:00"/>
    <n v="1060"/>
    <n v="205.7"/>
    <n v="117.11"/>
    <n v="218042"/>
    <n v="124136.6"/>
    <x v="827"/>
    <x v="5"/>
    <x v="5"/>
  </r>
  <r>
    <x v="6"/>
    <x v="115"/>
    <x v="1"/>
    <x v="829"/>
    <x v="0"/>
    <x v="3"/>
    <x v="477"/>
    <n v="784117686"/>
    <d v="2016-07-17T00:00:00"/>
    <n v="6703"/>
    <n v="154.06"/>
    <n v="90.93"/>
    <n v="1032664.18"/>
    <n v="609503.79"/>
    <x v="828"/>
    <x v="2"/>
    <x v="10"/>
  </r>
  <r>
    <x v="2"/>
    <x v="80"/>
    <x v="0"/>
    <x v="830"/>
    <x v="0"/>
    <x v="0"/>
    <x v="728"/>
    <n v="586165082"/>
    <d v="2017-01-27T00:00:00"/>
    <n v="8128"/>
    <n v="437.2"/>
    <n v="263.33"/>
    <n v="3553561.6"/>
    <n v="2140346.2400000002"/>
    <x v="829"/>
    <x v="7"/>
    <x v="6"/>
  </r>
  <r>
    <x v="3"/>
    <x v="144"/>
    <x v="6"/>
    <x v="831"/>
    <x v="1"/>
    <x v="1"/>
    <x v="729"/>
    <n v="480456435"/>
    <d v="2012-12-16T00:00:00"/>
    <n v="6591"/>
    <n v="152.58000000000001"/>
    <n v="97.44"/>
    <n v="1005654.78"/>
    <n v="642227.04"/>
    <x v="830"/>
    <x v="5"/>
    <x v="1"/>
  </r>
  <r>
    <x v="2"/>
    <x v="163"/>
    <x v="3"/>
    <x v="832"/>
    <x v="1"/>
    <x v="3"/>
    <x v="678"/>
    <n v="899853074"/>
    <d v="2011-10-26T00:00:00"/>
    <n v="5376"/>
    <n v="205.7"/>
    <n v="117.11"/>
    <n v="1105843.2"/>
    <n v="629583.35999999999"/>
    <x v="831"/>
    <x v="1"/>
    <x v="0"/>
  </r>
  <r>
    <x v="5"/>
    <x v="141"/>
    <x v="2"/>
    <x v="833"/>
    <x v="0"/>
    <x v="3"/>
    <x v="730"/>
    <n v="547528827"/>
    <d v="2010-12-15T00:00:00"/>
    <n v="4802"/>
    <n v="255.28"/>
    <n v="159.41999999999999"/>
    <n v="1225854.56"/>
    <n v="765534.84"/>
    <x v="832"/>
    <x v="3"/>
    <x v="1"/>
  </r>
  <r>
    <x v="3"/>
    <x v="95"/>
    <x v="1"/>
    <x v="834"/>
    <x v="1"/>
    <x v="3"/>
    <x v="731"/>
    <n v="446970021"/>
    <d v="2016-05-09T00:00:00"/>
    <n v="7217"/>
    <n v="154.06"/>
    <n v="90.93"/>
    <n v="1111851.02"/>
    <n v="656241.81000000006"/>
    <x v="833"/>
    <x v="2"/>
    <x v="5"/>
  </r>
  <r>
    <x v="4"/>
    <x v="99"/>
    <x v="9"/>
    <x v="835"/>
    <x v="0"/>
    <x v="2"/>
    <x v="732"/>
    <n v="791975486"/>
    <d v="2016-03-20T00:00:00"/>
    <n v="2001"/>
    <n v="47.45"/>
    <n v="31.79"/>
    <n v="94947.45"/>
    <n v="63611.79"/>
    <x v="834"/>
    <x v="2"/>
    <x v="8"/>
  </r>
  <r>
    <x v="0"/>
    <x v="32"/>
    <x v="1"/>
    <x v="836"/>
    <x v="0"/>
    <x v="0"/>
    <x v="242"/>
    <n v="496656548"/>
    <d v="2014-09-29T00:00:00"/>
    <n v="564"/>
    <n v="154.06"/>
    <n v="90.93"/>
    <n v="86889.84"/>
    <n v="51284.52"/>
    <x v="835"/>
    <x v="0"/>
    <x v="3"/>
  </r>
  <r>
    <x v="0"/>
    <x v="158"/>
    <x v="1"/>
    <x v="837"/>
    <x v="0"/>
    <x v="1"/>
    <x v="733"/>
    <n v="345437037"/>
    <d v="2013-06-30T00:00:00"/>
    <n v="1351"/>
    <n v="154.06"/>
    <n v="90.93"/>
    <n v="208135.06"/>
    <n v="122846.43"/>
    <x v="836"/>
    <x v="6"/>
    <x v="5"/>
  </r>
  <r>
    <x v="4"/>
    <x v="111"/>
    <x v="1"/>
    <x v="838"/>
    <x v="0"/>
    <x v="2"/>
    <x v="734"/>
    <n v="743053281"/>
    <d v="2015-02-23T00:00:00"/>
    <n v="4833"/>
    <n v="154.06"/>
    <n v="90.93"/>
    <n v="744571.98"/>
    <n v="439464.69"/>
    <x v="837"/>
    <x v="4"/>
    <x v="6"/>
  </r>
  <r>
    <x v="6"/>
    <x v="37"/>
    <x v="6"/>
    <x v="839"/>
    <x v="0"/>
    <x v="3"/>
    <x v="735"/>
    <n v="364554107"/>
    <d v="2012-01-18T00:00:00"/>
    <n v="8516"/>
    <n v="152.58000000000001"/>
    <n v="97.44"/>
    <n v="1299371.28"/>
    <n v="829799.04"/>
    <x v="838"/>
    <x v="5"/>
    <x v="6"/>
  </r>
  <r>
    <x v="4"/>
    <x v="55"/>
    <x v="0"/>
    <x v="840"/>
    <x v="1"/>
    <x v="2"/>
    <x v="736"/>
    <n v="205300843"/>
    <d v="2012-12-03T00:00:00"/>
    <n v="1937"/>
    <n v="437.2"/>
    <n v="263.33"/>
    <n v="846856.4"/>
    <n v="510070.21"/>
    <x v="839"/>
    <x v="5"/>
    <x v="0"/>
  </r>
  <r>
    <x v="0"/>
    <x v="153"/>
    <x v="7"/>
    <x v="841"/>
    <x v="1"/>
    <x v="0"/>
    <x v="737"/>
    <n v="430967319"/>
    <d v="2015-10-05T00:00:00"/>
    <n v="1661"/>
    <n v="668.27"/>
    <n v="502.54"/>
    <n v="1109996.47"/>
    <n v="834718.94"/>
    <x v="840"/>
    <x v="4"/>
    <x v="11"/>
  </r>
  <r>
    <x v="6"/>
    <x v="37"/>
    <x v="11"/>
    <x v="842"/>
    <x v="0"/>
    <x v="2"/>
    <x v="643"/>
    <n v="827539861"/>
    <d v="2012-07-01T00:00:00"/>
    <n v="6289"/>
    <n v="421.89"/>
    <n v="364.69"/>
    <n v="2653266.21"/>
    <n v="2293535.41"/>
    <x v="841"/>
    <x v="5"/>
    <x v="9"/>
  </r>
  <r>
    <x v="5"/>
    <x v="179"/>
    <x v="6"/>
    <x v="843"/>
    <x v="0"/>
    <x v="2"/>
    <x v="738"/>
    <n v="351317298"/>
    <d v="2015-01-14T00:00:00"/>
    <n v="1450"/>
    <n v="152.58000000000001"/>
    <n v="97.44"/>
    <n v="221241"/>
    <n v="141288"/>
    <x v="842"/>
    <x v="0"/>
    <x v="7"/>
  </r>
  <r>
    <x v="3"/>
    <x v="49"/>
    <x v="7"/>
    <x v="844"/>
    <x v="0"/>
    <x v="1"/>
    <x v="603"/>
    <n v="278910958"/>
    <d v="2013-02-04T00:00:00"/>
    <n v="4805"/>
    <n v="668.27"/>
    <n v="502.54"/>
    <n v="3211037.35"/>
    <n v="2414704.7000000002"/>
    <x v="843"/>
    <x v="6"/>
    <x v="8"/>
  </r>
  <r>
    <x v="2"/>
    <x v="145"/>
    <x v="0"/>
    <x v="845"/>
    <x v="0"/>
    <x v="1"/>
    <x v="493"/>
    <n v="157244670"/>
    <d v="2017-03-15T00:00:00"/>
    <n v="1047"/>
    <n v="437.2"/>
    <n v="263.33"/>
    <n v="457748.4"/>
    <n v="275706.51"/>
    <x v="844"/>
    <x v="7"/>
    <x v="8"/>
  </r>
  <r>
    <x v="0"/>
    <x v="106"/>
    <x v="9"/>
    <x v="846"/>
    <x v="1"/>
    <x v="3"/>
    <x v="739"/>
    <n v="953554761"/>
    <d v="2015-07-28T00:00:00"/>
    <n v="6899"/>
    <n v="47.45"/>
    <n v="31.79"/>
    <n v="327357.55"/>
    <n v="219319.21"/>
    <x v="845"/>
    <x v="4"/>
    <x v="9"/>
  </r>
  <r>
    <x v="3"/>
    <x v="131"/>
    <x v="3"/>
    <x v="847"/>
    <x v="1"/>
    <x v="3"/>
    <x v="740"/>
    <n v="105390059"/>
    <d v="2016-08-25T00:00:00"/>
    <n v="6115"/>
    <n v="205.7"/>
    <n v="117.11"/>
    <n v="1257855.5"/>
    <n v="716127.65"/>
    <x v="846"/>
    <x v="2"/>
    <x v="10"/>
  </r>
  <r>
    <x v="2"/>
    <x v="157"/>
    <x v="0"/>
    <x v="848"/>
    <x v="0"/>
    <x v="3"/>
    <x v="346"/>
    <n v="970611894"/>
    <d v="2014-11-10T00:00:00"/>
    <n v="4483"/>
    <n v="437.2"/>
    <n v="263.33"/>
    <n v="1959967.6"/>
    <n v="1180508.3899999999"/>
    <x v="847"/>
    <x v="0"/>
    <x v="0"/>
  </r>
  <r>
    <x v="2"/>
    <x v="42"/>
    <x v="2"/>
    <x v="849"/>
    <x v="0"/>
    <x v="0"/>
    <x v="741"/>
    <n v="677394092"/>
    <d v="2016-12-29T00:00:00"/>
    <n v="4820"/>
    <n v="255.28"/>
    <n v="159.41999999999999"/>
    <n v="1230449.6000000001"/>
    <n v="768404.4"/>
    <x v="848"/>
    <x v="2"/>
    <x v="7"/>
  </r>
  <r>
    <x v="4"/>
    <x v="89"/>
    <x v="2"/>
    <x v="850"/>
    <x v="1"/>
    <x v="3"/>
    <x v="742"/>
    <n v="474222981"/>
    <d v="2015-10-26T00:00:00"/>
    <n v="1973"/>
    <n v="255.28"/>
    <n v="159.41999999999999"/>
    <n v="503667.44"/>
    <n v="314535.65999999997"/>
    <x v="849"/>
    <x v="4"/>
    <x v="11"/>
  </r>
  <r>
    <x v="3"/>
    <x v="74"/>
    <x v="6"/>
    <x v="851"/>
    <x v="1"/>
    <x v="3"/>
    <x v="409"/>
    <n v="779897391"/>
    <d v="2016-05-05T00:00:00"/>
    <n v="7824"/>
    <n v="152.58000000000001"/>
    <n v="97.44"/>
    <n v="1193785.92"/>
    <n v="762370.56000000006"/>
    <x v="850"/>
    <x v="2"/>
    <x v="2"/>
  </r>
  <r>
    <x v="4"/>
    <x v="94"/>
    <x v="6"/>
    <x v="852"/>
    <x v="0"/>
    <x v="3"/>
    <x v="743"/>
    <n v="733528649"/>
    <d v="2017-03-30T00:00:00"/>
    <n v="6283"/>
    <n v="152.58000000000001"/>
    <n v="97.44"/>
    <n v="958660.14"/>
    <n v="612215.52"/>
    <x v="851"/>
    <x v="7"/>
    <x v="4"/>
  </r>
  <r>
    <x v="3"/>
    <x v="3"/>
    <x v="8"/>
    <x v="853"/>
    <x v="1"/>
    <x v="2"/>
    <x v="744"/>
    <n v="444540584"/>
    <d v="2014-08-02T00:00:00"/>
    <n v="8292"/>
    <n v="651.21"/>
    <n v="524.96"/>
    <n v="5399833.3200000003"/>
    <n v="4352968.32"/>
    <x v="852"/>
    <x v="0"/>
    <x v="9"/>
  </r>
  <r>
    <x v="3"/>
    <x v="103"/>
    <x v="5"/>
    <x v="854"/>
    <x v="1"/>
    <x v="2"/>
    <x v="745"/>
    <n v="542669522"/>
    <d v="2012-09-11T00:00:00"/>
    <n v="6826"/>
    <n v="109.28"/>
    <n v="35.840000000000003"/>
    <n v="745945.28"/>
    <n v="244643.84"/>
    <x v="853"/>
    <x v="5"/>
    <x v="10"/>
  </r>
  <r>
    <x v="2"/>
    <x v="68"/>
    <x v="4"/>
    <x v="855"/>
    <x v="0"/>
    <x v="3"/>
    <x v="746"/>
    <n v="827964293"/>
    <d v="2013-06-01T00:00:00"/>
    <n v="1888"/>
    <n v="9.33"/>
    <n v="6.92"/>
    <n v="17615.04"/>
    <n v="13064.96"/>
    <x v="854"/>
    <x v="6"/>
    <x v="5"/>
  </r>
  <r>
    <x v="4"/>
    <x v="183"/>
    <x v="6"/>
    <x v="856"/>
    <x v="0"/>
    <x v="0"/>
    <x v="747"/>
    <n v="720786225"/>
    <d v="2012-02-15T00:00:00"/>
    <n v="5516"/>
    <n v="152.58000000000001"/>
    <n v="97.44"/>
    <n v="841631.28"/>
    <n v="537479.04"/>
    <x v="855"/>
    <x v="5"/>
    <x v="8"/>
  </r>
  <r>
    <x v="4"/>
    <x v="93"/>
    <x v="7"/>
    <x v="857"/>
    <x v="0"/>
    <x v="2"/>
    <x v="748"/>
    <n v="611809146"/>
    <d v="2016-08-01T00:00:00"/>
    <n v="6777"/>
    <n v="668.27"/>
    <n v="502.54"/>
    <n v="4528865.79"/>
    <n v="3405713.58"/>
    <x v="856"/>
    <x v="2"/>
    <x v="10"/>
  </r>
  <r>
    <x v="3"/>
    <x v="140"/>
    <x v="10"/>
    <x v="858"/>
    <x v="1"/>
    <x v="0"/>
    <x v="749"/>
    <n v="512019383"/>
    <d v="2012-12-12T00:00:00"/>
    <n v="6769"/>
    <n v="81.73"/>
    <n v="56.67"/>
    <n v="553230.37"/>
    <n v="383599.23"/>
    <x v="857"/>
    <x v="5"/>
    <x v="1"/>
  </r>
  <r>
    <x v="0"/>
    <x v="106"/>
    <x v="10"/>
    <x v="859"/>
    <x v="1"/>
    <x v="1"/>
    <x v="508"/>
    <n v="502715766"/>
    <d v="2014-08-17T00:00:00"/>
    <n v="3621"/>
    <n v="81.73"/>
    <n v="56.67"/>
    <n v="295944.33"/>
    <n v="205202.07"/>
    <x v="858"/>
    <x v="0"/>
    <x v="3"/>
  </r>
  <r>
    <x v="0"/>
    <x v="76"/>
    <x v="8"/>
    <x v="860"/>
    <x v="0"/>
    <x v="0"/>
    <x v="750"/>
    <n v="285509622"/>
    <d v="2013-10-28T00:00:00"/>
    <n v="7497"/>
    <n v="651.21"/>
    <n v="524.96"/>
    <n v="4882121.37"/>
    <n v="3935625.12"/>
    <x v="859"/>
    <x v="6"/>
    <x v="0"/>
  </r>
  <r>
    <x v="4"/>
    <x v="6"/>
    <x v="9"/>
    <x v="861"/>
    <x v="0"/>
    <x v="3"/>
    <x v="751"/>
    <n v="532324779"/>
    <d v="2015-01-03T00:00:00"/>
    <n v="5586"/>
    <n v="47.45"/>
    <n v="31.79"/>
    <n v="265055.7"/>
    <n v="177578.94"/>
    <x v="860"/>
    <x v="0"/>
    <x v="7"/>
  </r>
  <r>
    <x v="0"/>
    <x v="60"/>
    <x v="10"/>
    <x v="862"/>
    <x v="0"/>
    <x v="2"/>
    <x v="752"/>
    <n v="635397565"/>
    <d v="2015-11-21T00:00:00"/>
    <n v="7114"/>
    <n v="81.73"/>
    <n v="56.67"/>
    <n v="581427.22"/>
    <n v="403150.38"/>
    <x v="861"/>
    <x v="4"/>
    <x v="1"/>
  </r>
  <r>
    <x v="4"/>
    <x v="93"/>
    <x v="3"/>
    <x v="863"/>
    <x v="0"/>
    <x v="0"/>
    <x v="753"/>
    <n v="957276809"/>
    <d v="2011-11-04T00:00:00"/>
    <n v="8335"/>
    <n v="205.7"/>
    <n v="117.11"/>
    <n v="1714509.5"/>
    <n v="976111.85"/>
    <x v="862"/>
    <x v="1"/>
    <x v="0"/>
  </r>
  <r>
    <x v="4"/>
    <x v="44"/>
    <x v="6"/>
    <x v="864"/>
    <x v="1"/>
    <x v="3"/>
    <x v="754"/>
    <n v="580823838"/>
    <d v="2014-03-21T00:00:00"/>
    <n v="7536"/>
    <n v="152.58000000000001"/>
    <n v="97.44"/>
    <n v="1149842.8799999999"/>
    <n v="734307.83999999997"/>
    <x v="863"/>
    <x v="0"/>
    <x v="8"/>
  </r>
  <r>
    <x v="4"/>
    <x v="183"/>
    <x v="8"/>
    <x v="865"/>
    <x v="0"/>
    <x v="2"/>
    <x v="755"/>
    <n v="459212481"/>
    <d v="2016-06-16T00:00:00"/>
    <n v="33"/>
    <n v="651.21"/>
    <n v="524.96"/>
    <n v="21489.93"/>
    <n v="17323.68"/>
    <x v="864"/>
    <x v="2"/>
    <x v="5"/>
  </r>
  <r>
    <x v="0"/>
    <x v="19"/>
    <x v="2"/>
    <x v="866"/>
    <x v="1"/>
    <x v="3"/>
    <x v="756"/>
    <n v="265929067"/>
    <d v="2013-05-23T00:00:00"/>
    <n v="3175"/>
    <n v="255.28"/>
    <n v="159.41999999999999"/>
    <n v="810514"/>
    <n v="506158.5"/>
    <x v="865"/>
    <x v="6"/>
    <x v="2"/>
  </r>
  <r>
    <x v="2"/>
    <x v="124"/>
    <x v="9"/>
    <x v="867"/>
    <x v="1"/>
    <x v="2"/>
    <x v="757"/>
    <n v="644772422"/>
    <d v="2011-10-26T00:00:00"/>
    <n v="1343"/>
    <n v="47.45"/>
    <n v="31.79"/>
    <n v="63725.35"/>
    <n v="42693.97"/>
    <x v="866"/>
    <x v="1"/>
    <x v="11"/>
  </r>
  <r>
    <x v="4"/>
    <x v="183"/>
    <x v="1"/>
    <x v="868"/>
    <x v="0"/>
    <x v="1"/>
    <x v="758"/>
    <n v="959853875"/>
    <d v="2012-05-04T00:00:00"/>
    <n v="947"/>
    <n v="154.06"/>
    <n v="90.93"/>
    <n v="145894.82"/>
    <n v="86110.71"/>
    <x v="867"/>
    <x v="5"/>
    <x v="2"/>
  </r>
  <r>
    <x v="4"/>
    <x v="129"/>
    <x v="1"/>
    <x v="869"/>
    <x v="1"/>
    <x v="1"/>
    <x v="759"/>
    <n v="645597255"/>
    <d v="2012-10-25T00:00:00"/>
    <n v="5429"/>
    <n v="154.06"/>
    <n v="90.93"/>
    <n v="836391.74"/>
    <n v="493658.97"/>
    <x v="868"/>
    <x v="5"/>
    <x v="0"/>
  </r>
  <r>
    <x v="2"/>
    <x v="163"/>
    <x v="2"/>
    <x v="870"/>
    <x v="0"/>
    <x v="1"/>
    <x v="760"/>
    <n v="556738889"/>
    <d v="2012-01-25T00:00:00"/>
    <n v="264"/>
    <n v="255.28"/>
    <n v="159.41999999999999"/>
    <n v="67393.919999999998"/>
    <n v="42086.879999999997"/>
    <x v="869"/>
    <x v="5"/>
    <x v="6"/>
  </r>
  <r>
    <x v="3"/>
    <x v="184"/>
    <x v="1"/>
    <x v="871"/>
    <x v="1"/>
    <x v="0"/>
    <x v="75"/>
    <n v="718327605"/>
    <d v="2013-11-10T00:00:00"/>
    <n v="7956"/>
    <n v="154.06"/>
    <n v="90.93"/>
    <n v="1225701.3600000001"/>
    <n v="723439.08"/>
    <x v="870"/>
    <x v="6"/>
    <x v="11"/>
  </r>
  <r>
    <x v="4"/>
    <x v="136"/>
    <x v="2"/>
    <x v="872"/>
    <x v="0"/>
    <x v="3"/>
    <x v="761"/>
    <n v="775724732"/>
    <d v="2015-03-20T00:00:00"/>
    <n v="3041"/>
    <n v="255.28"/>
    <n v="159.41999999999999"/>
    <n v="776306.48"/>
    <n v="484796.22"/>
    <x v="871"/>
    <x v="4"/>
    <x v="4"/>
  </r>
  <r>
    <x v="4"/>
    <x v="30"/>
    <x v="2"/>
    <x v="873"/>
    <x v="0"/>
    <x v="2"/>
    <x v="762"/>
    <n v="444604098"/>
    <d v="2010-10-31T00:00:00"/>
    <n v="7088"/>
    <n v="255.28"/>
    <n v="159.41999999999999"/>
    <n v="1809424.64"/>
    <n v="1129968.96"/>
    <x v="872"/>
    <x v="3"/>
    <x v="0"/>
  </r>
  <r>
    <x v="0"/>
    <x v="32"/>
    <x v="9"/>
    <x v="874"/>
    <x v="1"/>
    <x v="1"/>
    <x v="362"/>
    <n v="860952031"/>
    <d v="2011-05-13T00:00:00"/>
    <n v="3693"/>
    <n v="47.45"/>
    <n v="31.79"/>
    <n v="175232.85"/>
    <n v="117400.47"/>
    <x v="873"/>
    <x v="1"/>
    <x v="5"/>
  </r>
  <r>
    <x v="3"/>
    <x v="64"/>
    <x v="11"/>
    <x v="875"/>
    <x v="0"/>
    <x v="1"/>
    <x v="763"/>
    <n v="531067359"/>
    <d v="2017-02-20T00:00:00"/>
    <n v="3488"/>
    <n v="421.89"/>
    <n v="364.69"/>
    <n v="1471552.32"/>
    <n v="1272038.72"/>
    <x v="874"/>
    <x v="7"/>
    <x v="8"/>
  </r>
  <r>
    <x v="0"/>
    <x v="119"/>
    <x v="0"/>
    <x v="876"/>
    <x v="0"/>
    <x v="0"/>
    <x v="337"/>
    <n v="281561410"/>
    <d v="2014-08-02T00:00:00"/>
    <n v="9133"/>
    <n v="437.2"/>
    <n v="263.33"/>
    <n v="3992947.6"/>
    <n v="2404992.89"/>
    <x v="875"/>
    <x v="0"/>
    <x v="10"/>
  </r>
  <r>
    <x v="2"/>
    <x v="84"/>
    <x v="10"/>
    <x v="877"/>
    <x v="0"/>
    <x v="3"/>
    <x v="764"/>
    <n v="109358012"/>
    <d v="2017-07-10T00:00:00"/>
    <n v="321"/>
    <n v="81.73"/>
    <n v="56.67"/>
    <n v="26235.33"/>
    <n v="18191.07"/>
    <x v="876"/>
    <x v="7"/>
    <x v="9"/>
  </r>
  <r>
    <x v="4"/>
    <x v="89"/>
    <x v="9"/>
    <x v="878"/>
    <x v="1"/>
    <x v="3"/>
    <x v="690"/>
    <n v="531693494"/>
    <d v="2010-08-06T00:00:00"/>
    <n v="8775"/>
    <n v="47.45"/>
    <n v="31.79"/>
    <n v="416373.75"/>
    <n v="278957.25"/>
    <x v="877"/>
    <x v="3"/>
    <x v="10"/>
  </r>
  <r>
    <x v="5"/>
    <x v="123"/>
    <x v="5"/>
    <x v="879"/>
    <x v="0"/>
    <x v="1"/>
    <x v="765"/>
    <n v="336116683"/>
    <d v="2013-09-04T00:00:00"/>
    <n v="3251"/>
    <n v="109.28"/>
    <n v="35.840000000000003"/>
    <n v="355269.28"/>
    <n v="116515.84"/>
    <x v="878"/>
    <x v="6"/>
    <x v="3"/>
  </r>
  <r>
    <x v="3"/>
    <x v="16"/>
    <x v="3"/>
    <x v="880"/>
    <x v="0"/>
    <x v="0"/>
    <x v="322"/>
    <n v="630488908"/>
    <d v="2017-04-30T00:00:00"/>
    <n v="4534"/>
    <n v="205.7"/>
    <n v="117.11"/>
    <n v="932643.8"/>
    <n v="530976.74"/>
    <x v="879"/>
    <x v="7"/>
    <x v="4"/>
  </r>
  <r>
    <x v="4"/>
    <x v="173"/>
    <x v="4"/>
    <x v="881"/>
    <x v="1"/>
    <x v="3"/>
    <x v="2"/>
    <n v="792983996"/>
    <d v="2016-12-02T00:00:00"/>
    <n v="441"/>
    <n v="9.33"/>
    <n v="6.92"/>
    <n v="4114.53"/>
    <n v="3051.72"/>
    <x v="880"/>
    <x v="2"/>
    <x v="0"/>
  </r>
  <r>
    <x v="4"/>
    <x v="136"/>
    <x v="4"/>
    <x v="882"/>
    <x v="1"/>
    <x v="1"/>
    <x v="605"/>
    <n v="722088277"/>
    <d v="2016-07-03T00:00:00"/>
    <n v="822"/>
    <n v="9.33"/>
    <n v="6.92"/>
    <n v="7669.26"/>
    <n v="5688.24"/>
    <x v="881"/>
    <x v="2"/>
    <x v="10"/>
  </r>
  <r>
    <x v="4"/>
    <x v="122"/>
    <x v="0"/>
    <x v="883"/>
    <x v="1"/>
    <x v="2"/>
    <x v="766"/>
    <n v="386600577"/>
    <d v="2010-01-29T00:00:00"/>
    <n v="2557"/>
    <n v="437.2"/>
    <n v="263.33"/>
    <n v="1117920.3999999999"/>
    <n v="673334.81"/>
    <x v="882"/>
    <x v="3"/>
    <x v="6"/>
  </r>
  <r>
    <x v="6"/>
    <x v="75"/>
    <x v="9"/>
    <x v="884"/>
    <x v="0"/>
    <x v="3"/>
    <x v="767"/>
    <n v="275632226"/>
    <d v="2015-01-18T00:00:00"/>
    <n v="4556"/>
    <n v="47.45"/>
    <n v="31.79"/>
    <n v="216182.2"/>
    <n v="144835.24"/>
    <x v="883"/>
    <x v="0"/>
    <x v="7"/>
  </r>
  <r>
    <x v="5"/>
    <x v="179"/>
    <x v="1"/>
    <x v="885"/>
    <x v="0"/>
    <x v="2"/>
    <x v="768"/>
    <n v="948607051"/>
    <d v="2015-11-27T00:00:00"/>
    <n v="2761"/>
    <n v="154.06"/>
    <n v="90.93"/>
    <n v="425359.66"/>
    <n v="251057.73"/>
    <x v="884"/>
    <x v="4"/>
    <x v="0"/>
  </r>
  <r>
    <x v="0"/>
    <x v="146"/>
    <x v="3"/>
    <x v="886"/>
    <x v="1"/>
    <x v="2"/>
    <x v="103"/>
    <n v="785261380"/>
    <d v="2013-05-26T00:00:00"/>
    <n v="5147"/>
    <n v="205.7"/>
    <n v="117.11"/>
    <n v="1058737.8999999999"/>
    <n v="602765.17000000004"/>
    <x v="885"/>
    <x v="6"/>
    <x v="5"/>
  </r>
  <r>
    <x v="6"/>
    <x v="73"/>
    <x v="3"/>
    <x v="887"/>
    <x v="1"/>
    <x v="1"/>
    <x v="769"/>
    <n v="935644042"/>
    <d v="2013-05-15T00:00:00"/>
    <n v="6719"/>
    <n v="205.7"/>
    <n v="117.11"/>
    <n v="1382098.3"/>
    <n v="786862.09"/>
    <x v="886"/>
    <x v="6"/>
    <x v="4"/>
  </r>
  <r>
    <x v="3"/>
    <x v="62"/>
    <x v="6"/>
    <x v="888"/>
    <x v="0"/>
    <x v="0"/>
    <x v="770"/>
    <n v="370116364"/>
    <d v="2014-08-17T00:00:00"/>
    <n v="4512"/>
    <n v="152.58000000000001"/>
    <n v="97.44"/>
    <n v="688440.96"/>
    <n v="439649.28000000003"/>
    <x v="887"/>
    <x v="0"/>
    <x v="10"/>
  </r>
  <r>
    <x v="2"/>
    <x v="145"/>
    <x v="9"/>
    <x v="889"/>
    <x v="1"/>
    <x v="1"/>
    <x v="374"/>
    <n v="829352176"/>
    <d v="2013-08-26T00:00:00"/>
    <n v="2594"/>
    <n v="47.45"/>
    <n v="31.79"/>
    <n v="123085.3"/>
    <n v="82463.259999999995"/>
    <x v="888"/>
    <x v="6"/>
    <x v="3"/>
  </r>
  <r>
    <x v="2"/>
    <x v="145"/>
    <x v="7"/>
    <x v="890"/>
    <x v="1"/>
    <x v="0"/>
    <x v="771"/>
    <n v="974337804"/>
    <d v="2015-08-07T00:00:00"/>
    <n v="7063"/>
    <n v="668.27"/>
    <n v="502.54"/>
    <n v="4719991.01"/>
    <n v="3549440.02"/>
    <x v="889"/>
    <x v="4"/>
    <x v="10"/>
  </r>
  <r>
    <x v="4"/>
    <x v="50"/>
    <x v="7"/>
    <x v="891"/>
    <x v="1"/>
    <x v="2"/>
    <x v="772"/>
    <n v="436372077"/>
    <d v="2015-01-03T00:00:00"/>
    <n v="1050"/>
    <n v="668.27"/>
    <n v="502.54"/>
    <n v="701683.5"/>
    <n v="527667"/>
    <x v="890"/>
    <x v="0"/>
    <x v="7"/>
  </r>
  <r>
    <x v="3"/>
    <x v="159"/>
    <x v="3"/>
    <x v="892"/>
    <x v="0"/>
    <x v="0"/>
    <x v="773"/>
    <n v="267066323"/>
    <d v="2015-05-19T00:00:00"/>
    <n v="9715"/>
    <n v="205.7"/>
    <n v="117.11"/>
    <n v="1998375.5"/>
    <n v="1137723.6499999999"/>
    <x v="891"/>
    <x v="4"/>
    <x v="2"/>
  </r>
  <r>
    <x v="0"/>
    <x v="106"/>
    <x v="4"/>
    <x v="893"/>
    <x v="1"/>
    <x v="0"/>
    <x v="774"/>
    <n v="688344371"/>
    <d v="2017-04-28T00:00:00"/>
    <n v="5251"/>
    <n v="9.33"/>
    <n v="6.92"/>
    <n v="48991.83"/>
    <n v="36336.92"/>
    <x v="892"/>
    <x v="7"/>
    <x v="4"/>
  </r>
  <r>
    <x v="0"/>
    <x v="81"/>
    <x v="0"/>
    <x v="894"/>
    <x v="0"/>
    <x v="0"/>
    <x v="775"/>
    <n v="642442548"/>
    <d v="2014-11-02T00:00:00"/>
    <n v="1881"/>
    <n v="437.2"/>
    <n v="263.33"/>
    <n v="822373.2"/>
    <n v="495323.73"/>
    <x v="893"/>
    <x v="0"/>
    <x v="0"/>
  </r>
  <r>
    <x v="4"/>
    <x v="77"/>
    <x v="3"/>
    <x v="895"/>
    <x v="1"/>
    <x v="1"/>
    <x v="770"/>
    <n v="941909682"/>
    <d v="2014-08-01T00:00:00"/>
    <n v="861"/>
    <n v="205.7"/>
    <n v="117.11"/>
    <n v="177107.7"/>
    <n v="100831.71"/>
    <x v="894"/>
    <x v="0"/>
    <x v="10"/>
  </r>
  <r>
    <x v="4"/>
    <x v="59"/>
    <x v="9"/>
    <x v="896"/>
    <x v="0"/>
    <x v="1"/>
    <x v="776"/>
    <n v="219607102"/>
    <d v="2016-08-13T00:00:00"/>
    <n v="5477"/>
    <n v="47.45"/>
    <n v="31.79"/>
    <n v="259883.65"/>
    <n v="174113.83"/>
    <x v="895"/>
    <x v="2"/>
    <x v="10"/>
  </r>
  <r>
    <x v="4"/>
    <x v="93"/>
    <x v="10"/>
    <x v="897"/>
    <x v="0"/>
    <x v="2"/>
    <x v="777"/>
    <n v="778708636"/>
    <d v="2010-09-02T00:00:00"/>
    <n v="6045"/>
    <n v="81.73"/>
    <n v="56.67"/>
    <n v="494057.85"/>
    <n v="342570.15"/>
    <x v="896"/>
    <x v="3"/>
    <x v="3"/>
  </r>
  <r>
    <x v="0"/>
    <x v="81"/>
    <x v="9"/>
    <x v="898"/>
    <x v="1"/>
    <x v="0"/>
    <x v="778"/>
    <n v="942700612"/>
    <d v="2010-06-06T00:00:00"/>
    <n v="4915"/>
    <n v="47.45"/>
    <n v="31.79"/>
    <n v="233216.75"/>
    <n v="156247.85"/>
    <x v="897"/>
    <x v="3"/>
    <x v="2"/>
  </r>
  <r>
    <x v="6"/>
    <x v="155"/>
    <x v="7"/>
    <x v="899"/>
    <x v="0"/>
    <x v="2"/>
    <x v="779"/>
    <n v="905381858"/>
    <d v="2011-04-08T00:00:00"/>
    <n v="1466"/>
    <n v="668.27"/>
    <n v="502.54"/>
    <n v="979683.82"/>
    <n v="736723.64"/>
    <x v="898"/>
    <x v="1"/>
    <x v="4"/>
  </r>
  <r>
    <x v="0"/>
    <x v="171"/>
    <x v="11"/>
    <x v="900"/>
    <x v="1"/>
    <x v="1"/>
    <x v="171"/>
    <n v="480863702"/>
    <d v="2010-01-28T00:00:00"/>
    <n v="7110"/>
    <n v="421.89"/>
    <n v="364.69"/>
    <n v="2999637.9"/>
    <n v="2592945.9"/>
    <x v="899"/>
    <x v="3"/>
    <x v="6"/>
  </r>
  <r>
    <x v="2"/>
    <x v="2"/>
    <x v="0"/>
    <x v="901"/>
    <x v="1"/>
    <x v="3"/>
    <x v="360"/>
    <n v="453569972"/>
    <d v="2016-02-19T00:00:00"/>
    <n v="289"/>
    <n v="437.2"/>
    <n v="263.33"/>
    <n v="126350.8"/>
    <n v="76102.37"/>
    <x v="900"/>
    <x v="2"/>
    <x v="6"/>
  </r>
  <r>
    <x v="4"/>
    <x v="97"/>
    <x v="2"/>
    <x v="902"/>
    <x v="0"/>
    <x v="2"/>
    <x v="780"/>
    <n v="328236997"/>
    <d v="2016-09-10T00:00:00"/>
    <n v="1476"/>
    <n v="255.28"/>
    <n v="159.41999999999999"/>
    <n v="376793.28"/>
    <n v="235303.92"/>
    <x v="901"/>
    <x v="2"/>
    <x v="3"/>
  </r>
  <r>
    <x v="3"/>
    <x v="109"/>
    <x v="10"/>
    <x v="903"/>
    <x v="0"/>
    <x v="1"/>
    <x v="781"/>
    <n v="579913604"/>
    <d v="2011-10-23T00:00:00"/>
    <n v="8177"/>
    <n v="81.73"/>
    <n v="56.67"/>
    <n v="668306.21"/>
    <n v="463390.59"/>
    <x v="902"/>
    <x v="1"/>
    <x v="0"/>
  </r>
  <r>
    <x v="4"/>
    <x v="130"/>
    <x v="0"/>
    <x v="904"/>
    <x v="1"/>
    <x v="2"/>
    <x v="697"/>
    <n v="403961122"/>
    <d v="2010-03-20T00:00:00"/>
    <n v="9928"/>
    <n v="437.2"/>
    <n v="263.33"/>
    <n v="4340521.5999999996"/>
    <n v="2614340.2400000002"/>
    <x v="903"/>
    <x v="3"/>
    <x v="8"/>
  </r>
  <r>
    <x v="5"/>
    <x v="24"/>
    <x v="0"/>
    <x v="905"/>
    <x v="0"/>
    <x v="3"/>
    <x v="657"/>
    <n v="866053378"/>
    <d v="2017-06-22T00:00:00"/>
    <n v="3295"/>
    <n v="437.2"/>
    <n v="263.33"/>
    <n v="1440574"/>
    <n v="867672.35"/>
    <x v="904"/>
    <x v="7"/>
    <x v="5"/>
  </r>
  <r>
    <x v="4"/>
    <x v="53"/>
    <x v="7"/>
    <x v="906"/>
    <x v="0"/>
    <x v="1"/>
    <x v="386"/>
    <n v="852176702"/>
    <d v="2010-05-13T00:00:00"/>
    <n v="6878"/>
    <n v="668.27"/>
    <n v="502.54"/>
    <n v="4596361.0599999996"/>
    <n v="3456470.12"/>
    <x v="905"/>
    <x v="3"/>
    <x v="2"/>
  </r>
  <r>
    <x v="0"/>
    <x v="98"/>
    <x v="2"/>
    <x v="907"/>
    <x v="1"/>
    <x v="0"/>
    <x v="506"/>
    <n v="218629920"/>
    <d v="2015-10-20T00:00:00"/>
    <n v="6307"/>
    <n v="255.28"/>
    <n v="159.41999999999999"/>
    <n v="1610050.96"/>
    <n v="1005461.94"/>
    <x v="906"/>
    <x v="4"/>
    <x v="11"/>
  </r>
  <r>
    <x v="0"/>
    <x v="98"/>
    <x v="2"/>
    <x v="908"/>
    <x v="0"/>
    <x v="1"/>
    <x v="782"/>
    <n v="242024362"/>
    <d v="2016-03-17T00:00:00"/>
    <n v="9242"/>
    <n v="255.28"/>
    <n v="159.41999999999999"/>
    <n v="2359297.7599999998"/>
    <n v="1473359.64"/>
    <x v="907"/>
    <x v="2"/>
    <x v="8"/>
  </r>
  <r>
    <x v="4"/>
    <x v="129"/>
    <x v="6"/>
    <x v="909"/>
    <x v="0"/>
    <x v="0"/>
    <x v="783"/>
    <n v="469283854"/>
    <d v="2014-02-16T00:00:00"/>
    <n v="376"/>
    <n v="152.58000000000001"/>
    <n v="97.44"/>
    <n v="57370.080000000002"/>
    <n v="36637.440000000002"/>
    <x v="908"/>
    <x v="0"/>
    <x v="8"/>
  </r>
  <r>
    <x v="0"/>
    <x v="72"/>
    <x v="4"/>
    <x v="910"/>
    <x v="1"/>
    <x v="1"/>
    <x v="784"/>
    <n v="967644727"/>
    <d v="2013-04-30T00:00:00"/>
    <n v="6433"/>
    <n v="9.33"/>
    <n v="6.92"/>
    <n v="60019.89"/>
    <n v="44516.36"/>
    <x v="909"/>
    <x v="6"/>
    <x v="2"/>
  </r>
  <r>
    <x v="5"/>
    <x v="180"/>
    <x v="0"/>
    <x v="911"/>
    <x v="0"/>
    <x v="3"/>
    <x v="650"/>
    <n v="974655807"/>
    <d v="2014-07-23T00:00:00"/>
    <n v="1167"/>
    <n v="437.2"/>
    <n v="263.33"/>
    <n v="510212.4"/>
    <n v="307306.11"/>
    <x v="910"/>
    <x v="0"/>
    <x v="10"/>
  </r>
  <r>
    <x v="4"/>
    <x v="56"/>
    <x v="1"/>
    <x v="912"/>
    <x v="1"/>
    <x v="0"/>
    <x v="785"/>
    <n v="248178422"/>
    <d v="2012-03-22T00:00:00"/>
    <n v="365"/>
    <n v="154.06"/>
    <n v="90.93"/>
    <n v="56231.9"/>
    <n v="33189.449999999997"/>
    <x v="911"/>
    <x v="5"/>
    <x v="4"/>
  </r>
  <r>
    <x v="2"/>
    <x v="124"/>
    <x v="1"/>
    <x v="913"/>
    <x v="0"/>
    <x v="3"/>
    <x v="91"/>
    <n v="416386401"/>
    <d v="2013-02-16T00:00:00"/>
    <n v="6844"/>
    <n v="154.06"/>
    <n v="90.93"/>
    <n v="1054386.6399999999"/>
    <n v="622324.92000000004"/>
    <x v="912"/>
    <x v="6"/>
    <x v="6"/>
  </r>
  <r>
    <x v="4"/>
    <x v="173"/>
    <x v="6"/>
    <x v="914"/>
    <x v="0"/>
    <x v="3"/>
    <x v="571"/>
    <n v="927766072"/>
    <d v="2017-06-20T00:00:00"/>
    <n v="5453"/>
    <n v="152.58000000000001"/>
    <n v="97.44"/>
    <n v="832018.74"/>
    <n v="531340.31999999995"/>
    <x v="913"/>
    <x v="7"/>
    <x v="5"/>
  </r>
  <r>
    <x v="4"/>
    <x v="122"/>
    <x v="1"/>
    <x v="915"/>
    <x v="1"/>
    <x v="0"/>
    <x v="569"/>
    <n v="401116263"/>
    <d v="2015-03-31T00:00:00"/>
    <n v="8071"/>
    <n v="154.06"/>
    <n v="90.93"/>
    <n v="1243418.26"/>
    <n v="733896.03"/>
    <x v="914"/>
    <x v="4"/>
    <x v="4"/>
  </r>
  <r>
    <x v="0"/>
    <x v="106"/>
    <x v="4"/>
    <x v="916"/>
    <x v="0"/>
    <x v="2"/>
    <x v="786"/>
    <n v="675548303"/>
    <d v="2012-11-06T00:00:00"/>
    <n v="8610"/>
    <n v="9.33"/>
    <n v="6.92"/>
    <n v="80331.3"/>
    <n v="59581.2"/>
    <x v="915"/>
    <x v="5"/>
    <x v="11"/>
  </r>
  <r>
    <x v="3"/>
    <x v="109"/>
    <x v="2"/>
    <x v="917"/>
    <x v="1"/>
    <x v="3"/>
    <x v="787"/>
    <n v="960486018"/>
    <d v="2013-07-04T00:00:00"/>
    <n v="8012"/>
    <n v="255.28"/>
    <n v="159.41999999999999"/>
    <n v="2045303.36"/>
    <n v="1277273.04"/>
    <x v="916"/>
    <x v="6"/>
    <x v="9"/>
  </r>
  <r>
    <x v="5"/>
    <x v="66"/>
    <x v="5"/>
    <x v="918"/>
    <x v="0"/>
    <x v="3"/>
    <x v="788"/>
    <n v="985665738"/>
    <d v="2014-05-19T00:00:00"/>
    <n v="9250"/>
    <n v="109.28"/>
    <n v="35.840000000000003"/>
    <n v="1010840"/>
    <n v="331520"/>
    <x v="917"/>
    <x v="0"/>
    <x v="2"/>
  </r>
  <r>
    <x v="0"/>
    <x v="72"/>
    <x v="5"/>
    <x v="919"/>
    <x v="0"/>
    <x v="1"/>
    <x v="652"/>
    <n v="551136291"/>
    <d v="2017-01-13T00:00:00"/>
    <n v="2331"/>
    <n v="109.28"/>
    <n v="35.840000000000003"/>
    <n v="254731.68"/>
    <n v="83543.039999999994"/>
    <x v="918"/>
    <x v="7"/>
    <x v="6"/>
  </r>
  <r>
    <x v="6"/>
    <x v="37"/>
    <x v="3"/>
    <x v="920"/>
    <x v="1"/>
    <x v="3"/>
    <x v="789"/>
    <n v="877259004"/>
    <d v="2017-02-16T00:00:00"/>
    <n v="9289"/>
    <n v="205.7"/>
    <n v="117.11"/>
    <n v="1910747.3"/>
    <n v="1087834.79"/>
    <x v="919"/>
    <x v="7"/>
    <x v="8"/>
  </r>
  <r>
    <x v="2"/>
    <x v="36"/>
    <x v="9"/>
    <x v="921"/>
    <x v="0"/>
    <x v="0"/>
    <x v="508"/>
    <n v="554707705"/>
    <d v="2014-09-19T00:00:00"/>
    <n v="9192"/>
    <n v="47.45"/>
    <n v="31.79"/>
    <n v="436160.4"/>
    <n v="292213.68"/>
    <x v="920"/>
    <x v="0"/>
    <x v="3"/>
  </r>
  <r>
    <x v="6"/>
    <x v="133"/>
    <x v="3"/>
    <x v="922"/>
    <x v="0"/>
    <x v="3"/>
    <x v="790"/>
    <n v="494468724"/>
    <d v="2010-10-23T00:00:00"/>
    <n v="3139"/>
    <n v="205.7"/>
    <n v="117.11"/>
    <n v="645692.30000000005"/>
    <n v="367608.29"/>
    <x v="921"/>
    <x v="3"/>
    <x v="0"/>
  </r>
  <r>
    <x v="2"/>
    <x v="165"/>
    <x v="10"/>
    <x v="923"/>
    <x v="1"/>
    <x v="2"/>
    <x v="791"/>
    <n v="777840888"/>
    <d v="2011-10-23T00:00:00"/>
    <n v="9259"/>
    <n v="81.73"/>
    <n v="56.67"/>
    <n v="756738.07"/>
    <n v="524707.53"/>
    <x v="922"/>
    <x v="1"/>
    <x v="11"/>
  </r>
  <r>
    <x v="4"/>
    <x v="121"/>
    <x v="2"/>
    <x v="924"/>
    <x v="0"/>
    <x v="1"/>
    <x v="302"/>
    <n v="206435525"/>
    <d v="2017-01-27T00:00:00"/>
    <n v="7714"/>
    <n v="255.28"/>
    <n v="159.41999999999999"/>
    <n v="1969229.92"/>
    <n v="1229765.8799999999"/>
    <x v="923"/>
    <x v="2"/>
    <x v="7"/>
  </r>
  <r>
    <x v="0"/>
    <x v="19"/>
    <x v="8"/>
    <x v="925"/>
    <x v="1"/>
    <x v="1"/>
    <x v="503"/>
    <n v="352176463"/>
    <d v="2015-12-05T00:00:00"/>
    <n v="5696"/>
    <n v="651.21"/>
    <n v="524.96"/>
    <n v="3709292.16"/>
    <n v="2990172.1600000001"/>
    <x v="924"/>
    <x v="4"/>
    <x v="0"/>
  </r>
  <r>
    <x v="6"/>
    <x v="37"/>
    <x v="0"/>
    <x v="926"/>
    <x v="0"/>
    <x v="1"/>
    <x v="651"/>
    <n v="607300031"/>
    <d v="2013-10-14T00:00:00"/>
    <n v="2429"/>
    <n v="437.2"/>
    <n v="263.33"/>
    <n v="1061958.8"/>
    <n v="639628.56999999995"/>
    <x v="925"/>
    <x v="6"/>
    <x v="0"/>
  </r>
  <r>
    <x v="1"/>
    <x v="113"/>
    <x v="2"/>
    <x v="927"/>
    <x v="1"/>
    <x v="2"/>
    <x v="547"/>
    <n v="434355056"/>
    <d v="2013-09-28T00:00:00"/>
    <n v="4168"/>
    <n v="255.28"/>
    <n v="159.41999999999999"/>
    <n v="1064007.04"/>
    <n v="664462.56000000006"/>
    <x v="926"/>
    <x v="6"/>
    <x v="3"/>
  </r>
  <r>
    <x v="4"/>
    <x v="92"/>
    <x v="4"/>
    <x v="928"/>
    <x v="0"/>
    <x v="0"/>
    <x v="792"/>
    <n v="716202867"/>
    <d v="2011-09-20T00:00:00"/>
    <n v="9199"/>
    <n v="9.33"/>
    <n v="6.92"/>
    <n v="85826.67"/>
    <n v="63657.08"/>
    <x v="927"/>
    <x v="1"/>
    <x v="3"/>
  </r>
  <r>
    <x v="5"/>
    <x v="47"/>
    <x v="10"/>
    <x v="929"/>
    <x v="1"/>
    <x v="2"/>
    <x v="793"/>
    <n v="606017291"/>
    <d v="2016-06-12T00:00:00"/>
    <n v="2838"/>
    <n v="81.73"/>
    <n v="56.67"/>
    <n v="231949.74"/>
    <n v="160829.46"/>
    <x v="928"/>
    <x v="2"/>
    <x v="5"/>
  </r>
  <r>
    <x v="2"/>
    <x v="45"/>
    <x v="3"/>
    <x v="930"/>
    <x v="0"/>
    <x v="2"/>
    <x v="794"/>
    <n v="677284657"/>
    <d v="2015-01-15T00:00:00"/>
    <n v="2436"/>
    <n v="205.7"/>
    <n v="117.11"/>
    <n v="501085.2"/>
    <n v="285279.96000000002"/>
    <x v="929"/>
    <x v="4"/>
    <x v="6"/>
  </r>
  <r>
    <x v="2"/>
    <x v="45"/>
    <x v="4"/>
    <x v="931"/>
    <x v="1"/>
    <x v="1"/>
    <x v="795"/>
    <n v="673803794"/>
    <d v="2014-07-29T00:00:00"/>
    <n v="2371"/>
    <n v="9.33"/>
    <n v="6.92"/>
    <n v="22121.43"/>
    <n v="16407.32"/>
    <x v="930"/>
    <x v="0"/>
    <x v="10"/>
  </r>
  <r>
    <x v="3"/>
    <x v="22"/>
    <x v="3"/>
    <x v="932"/>
    <x v="0"/>
    <x v="1"/>
    <x v="460"/>
    <n v="859686028"/>
    <d v="2015-07-10T00:00:00"/>
    <n v="9055"/>
    <n v="205.7"/>
    <n v="117.11"/>
    <n v="1862613.5"/>
    <n v="1060431.05"/>
    <x v="931"/>
    <x v="4"/>
    <x v="9"/>
  </r>
  <r>
    <x v="3"/>
    <x v="159"/>
    <x v="5"/>
    <x v="933"/>
    <x v="1"/>
    <x v="2"/>
    <x v="796"/>
    <n v="669355189"/>
    <d v="2015-09-26T00:00:00"/>
    <n v="5930"/>
    <n v="109.28"/>
    <n v="35.840000000000003"/>
    <n v="648030.4"/>
    <n v="212531.20000000001"/>
    <x v="932"/>
    <x v="4"/>
    <x v="3"/>
  </r>
  <r>
    <x v="5"/>
    <x v="180"/>
    <x v="4"/>
    <x v="934"/>
    <x v="0"/>
    <x v="3"/>
    <x v="797"/>
    <n v="957547605"/>
    <d v="2013-11-21T00:00:00"/>
    <n v="8470"/>
    <n v="9.33"/>
    <n v="6.92"/>
    <n v="79025.100000000006"/>
    <n v="58612.4"/>
    <x v="933"/>
    <x v="6"/>
    <x v="0"/>
  </r>
  <r>
    <x v="2"/>
    <x v="12"/>
    <x v="10"/>
    <x v="935"/>
    <x v="1"/>
    <x v="0"/>
    <x v="798"/>
    <n v="849312102"/>
    <d v="2013-11-23T00:00:00"/>
    <n v="9180"/>
    <n v="81.73"/>
    <n v="56.67"/>
    <n v="750281.4"/>
    <n v="520230.6"/>
    <x v="934"/>
    <x v="6"/>
    <x v="0"/>
  </r>
  <r>
    <x v="3"/>
    <x v="27"/>
    <x v="10"/>
    <x v="936"/>
    <x v="0"/>
    <x v="2"/>
    <x v="799"/>
    <n v="890010011"/>
    <d v="2012-10-14T00:00:00"/>
    <n v="2595"/>
    <n v="81.73"/>
    <n v="56.67"/>
    <n v="212089.35"/>
    <n v="147058.65"/>
    <x v="935"/>
    <x v="5"/>
    <x v="11"/>
  </r>
  <r>
    <x v="0"/>
    <x v="23"/>
    <x v="3"/>
    <x v="937"/>
    <x v="1"/>
    <x v="2"/>
    <x v="759"/>
    <n v="795315158"/>
    <d v="2012-10-26T00:00:00"/>
    <n v="284"/>
    <n v="205.7"/>
    <n v="117.11"/>
    <n v="58418.8"/>
    <n v="33259.24"/>
    <x v="936"/>
    <x v="5"/>
    <x v="0"/>
  </r>
  <r>
    <x v="2"/>
    <x v="12"/>
    <x v="5"/>
    <x v="938"/>
    <x v="0"/>
    <x v="0"/>
    <x v="800"/>
    <n v="801213872"/>
    <d v="2017-01-28T00:00:00"/>
    <n v="5844"/>
    <n v="109.28"/>
    <n v="35.840000000000003"/>
    <n v="638632.31999999995"/>
    <n v="209448.95999999999"/>
    <x v="937"/>
    <x v="2"/>
    <x v="7"/>
  </r>
  <r>
    <x v="3"/>
    <x v="96"/>
    <x v="4"/>
    <x v="939"/>
    <x v="0"/>
    <x v="1"/>
    <x v="177"/>
    <n v="314004981"/>
    <d v="2010-08-09T00:00:00"/>
    <n v="9907"/>
    <n v="9.33"/>
    <n v="6.92"/>
    <n v="92432.31"/>
    <n v="68556.44"/>
    <x v="938"/>
    <x v="3"/>
    <x v="10"/>
  </r>
  <r>
    <x v="2"/>
    <x v="54"/>
    <x v="3"/>
    <x v="940"/>
    <x v="1"/>
    <x v="1"/>
    <x v="606"/>
    <n v="160299813"/>
    <d v="2010-04-06T00:00:00"/>
    <n v="5132"/>
    <n v="205.7"/>
    <n v="117.11"/>
    <n v="1055652.3999999999"/>
    <n v="601008.52"/>
    <x v="939"/>
    <x v="3"/>
    <x v="4"/>
  </r>
  <r>
    <x v="2"/>
    <x v="152"/>
    <x v="9"/>
    <x v="941"/>
    <x v="0"/>
    <x v="1"/>
    <x v="801"/>
    <n v="337022197"/>
    <d v="2014-09-22T00:00:00"/>
    <n v="1212"/>
    <n v="47.45"/>
    <n v="31.79"/>
    <n v="57509.4"/>
    <n v="38529.480000000003"/>
    <x v="940"/>
    <x v="0"/>
    <x v="11"/>
  </r>
  <r>
    <x v="3"/>
    <x v="109"/>
    <x v="6"/>
    <x v="942"/>
    <x v="0"/>
    <x v="0"/>
    <x v="334"/>
    <n v="461408460"/>
    <d v="2016-03-15T00:00:00"/>
    <n v="9872"/>
    <n v="152.58000000000001"/>
    <n v="97.44"/>
    <n v="1506269.76"/>
    <n v="961927.68000000005"/>
    <x v="941"/>
    <x v="2"/>
    <x v="4"/>
  </r>
  <r>
    <x v="2"/>
    <x v="36"/>
    <x v="8"/>
    <x v="943"/>
    <x v="0"/>
    <x v="0"/>
    <x v="802"/>
    <n v="221007430"/>
    <d v="2011-11-10T00:00:00"/>
    <n v="9865"/>
    <n v="651.21"/>
    <n v="524.96"/>
    <n v="6424186.6500000004"/>
    <n v="5178730.4000000004"/>
    <x v="942"/>
    <x v="1"/>
    <x v="0"/>
  </r>
  <r>
    <x v="5"/>
    <x v="28"/>
    <x v="6"/>
    <x v="944"/>
    <x v="0"/>
    <x v="3"/>
    <x v="803"/>
    <n v="723680436"/>
    <d v="2014-12-20T00:00:00"/>
    <n v="1978"/>
    <n v="152.58000000000001"/>
    <n v="97.44"/>
    <n v="301803.24"/>
    <n v="192736.32"/>
    <x v="943"/>
    <x v="0"/>
    <x v="0"/>
  </r>
  <r>
    <x v="6"/>
    <x v="73"/>
    <x v="4"/>
    <x v="945"/>
    <x v="0"/>
    <x v="3"/>
    <x v="804"/>
    <n v="447601306"/>
    <d v="2013-03-11T00:00:00"/>
    <n v="4028"/>
    <n v="9.33"/>
    <n v="6.92"/>
    <n v="37581.24"/>
    <n v="27873.759999999998"/>
    <x v="944"/>
    <x v="6"/>
    <x v="8"/>
  </r>
  <r>
    <x v="0"/>
    <x v="108"/>
    <x v="5"/>
    <x v="946"/>
    <x v="0"/>
    <x v="3"/>
    <x v="805"/>
    <n v="191256368"/>
    <d v="2010-11-09T00:00:00"/>
    <n v="5864"/>
    <n v="109.28"/>
    <n v="35.840000000000003"/>
    <n v="640817.92000000004"/>
    <n v="210165.76000000001"/>
    <x v="945"/>
    <x v="3"/>
    <x v="0"/>
  </r>
  <r>
    <x v="3"/>
    <x v="184"/>
    <x v="1"/>
    <x v="947"/>
    <x v="0"/>
    <x v="3"/>
    <x v="806"/>
    <n v="823444449"/>
    <d v="2016-10-30T00:00:00"/>
    <n v="4366"/>
    <n v="154.06"/>
    <n v="90.93"/>
    <n v="672625.96"/>
    <n v="397000.38"/>
    <x v="946"/>
    <x v="2"/>
    <x v="0"/>
  </r>
  <r>
    <x v="0"/>
    <x v="106"/>
    <x v="9"/>
    <x v="948"/>
    <x v="1"/>
    <x v="1"/>
    <x v="34"/>
    <n v="133276879"/>
    <d v="2010-10-17T00:00:00"/>
    <n v="8445"/>
    <n v="47.45"/>
    <n v="31.79"/>
    <n v="400715.25"/>
    <n v="268466.55"/>
    <x v="947"/>
    <x v="3"/>
    <x v="11"/>
  </r>
  <r>
    <x v="0"/>
    <x v="57"/>
    <x v="11"/>
    <x v="949"/>
    <x v="1"/>
    <x v="2"/>
    <x v="679"/>
    <n v="480177485"/>
    <d v="2015-02-07T00:00:00"/>
    <n v="4043"/>
    <n v="421.89"/>
    <n v="364.69"/>
    <n v="1705701.27"/>
    <n v="1474441.67"/>
    <x v="948"/>
    <x v="0"/>
    <x v="7"/>
  </r>
  <r>
    <x v="3"/>
    <x v="144"/>
    <x v="7"/>
    <x v="950"/>
    <x v="0"/>
    <x v="2"/>
    <x v="807"/>
    <n v="243882596"/>
    <d v="2015-05-11T00:00:00"/>
    <n v="9135"/>
    <n v="668.27"/>
    <n v="502.54"/>
    <n v="6104646.4500000002"/>
    <n v="4590702.9000000004"/>
    <x v="949"/>
    <x v="4"/>
    <x v="2"/>
  </r>
  <r>
    <x v="5"/>
    <x v="138"/>
    <x v="0"/>
    <x v="951"/>
    <x v="1"/>
    <x v="3"/>
    <x v="808"/>
    <n v="574441039"/>
    <d v="2017-04-06T00:00:00"/>
    <n v="8724"/>
    <n v="437.2"/>
    <n v="263.33"/>
    <n v="3814132.8"/>
    <n v="2297290.92"/>
    <x v="950"/>
    <x v="7"/>
    <x v="4"/>
  </r>
  <r>
    <x v="6"/>
    <x v="127"/>
    <x v="7"/>
    <x v="952"/>
    <x v="1"/>
    <x v="0"/>
    <x v="809"/>
    <n v="442214143"/>
    <d v="2012-05-03T00:00:00"/>
    <n v="9847"/>
    <n v="668.27"/>
    <n v="502.54"/>
    <n v="6580454.6900000004"/>
    <n v="4948511.38"/>
    <x v="951"/>
    <x v="5"/>
    <x v="4"/>
  </r>
  <r>
    <x v="0"/>
    <x v="57"/>
    <x v="5"/>
    <x v="953"/>
    <x v="0"/>
    <x v="1"/>
    <x v="810"/>
    <n v="687875735"/>
    <d v="2011-12-02T00:00:00"/>
    <n v="6571"/>
    <n v="109.28"/>
    <n v="35.840000000000003"/>
    <n v="718078.88"/>
    <n v="235504.64000000001"/>
    <x v="952"/>
    <x v="1"/>
    <x v="1"/>
  </r>
  <r>
    <x v="5"/>
    <x v="162"/>
    <x v="5"/>
    <x v="954"/>
    <x v="0"/>
    <x v="2"/>
    <x v="811"/>
    <n v="872412145"/>
    <d v="2013-09-25T00:00:00"/>
    <n v="4995"/>
    <n v="109.28"/>
    <n v="35.840000000000003"/>
    <n v="545853.6"/>
    <n v="179020.79999999999"/>
    <x v="953"/>
    <x v="6"/>
    <x v="11"/>
  </r>
  <r>
    <x v="3"/>
    <x v="181"/>
    <x v="4"/>
    <x v="955"/>
    <x v="0"/>
    <x v="1"/>
    <x v="812"/>
    <n v="627122199"/>
    <d v="2012-04-29T00:00:00"/>
    <n v="8250"/>
    <n v="9.33"/>
    <n v="6.92"/>
    <n v="76972.5"/>
    <n v="57090"/>
    <x v="954"/>
    <x v="5"/>
    <x v="2"/>
  </r>
  <r>
    <x v="4"/>
    <x v="136"/>
    <x v="4"/>
    <x v="956"/>
    <x v="1"/>
    <x v="0"/>
    <x v="813"/>
    <n v="103617227"/>
    <d v="2011-03-12T00:00:00"/>
    <n v="1495"/>
    <n v="9.33"/>
    <n v="6.92"/>
    <n v="13948.35"/>
    <n v="10345.4"/>
    <x v="955"/>
    <x v="1"/>
    <x v="8"/>
  </r>
  <r>
    <x v="4"/>
    <x v="102"/>
    <x v="1"/>
    <x v="957"/>
    <x v="0"/>
    <x v="0"/>
    <x v="790"/>
    <n v="423821055"/>
    <d v="2010-10-22T00:00:00"/>
    <n v="6923"/>
    <n v="154.06"/>
    <n v="90.93"/>
    <n v="1066557.3799999999"/>
    <n v="629508.39"/>
    <x v="956"/>
    <x v="3"/>
    <x v="0"/>
  </r>
  <r>
    <x v="4"/>
    <x v="59"/>
    <x v="1"/>
    <x v="958"/>
    <x v="1"/>
    <x v="3"/>
    <x v="186"/>
    <n v="529970014"/>
    <d v="2013-01-03T00:00:00"/>
    <n v="8759"/>
    <n v="154.06"/>
    <n v="90.93"/>
    <n v="1349411.54"/>
    <n v="796455.87"/>
    <x v="957"/>
    <x v="5"/>
    <x v="7"/>
  </r>
  <r>
    <x v="2"/>
    <x v="165"/>
    <x v="10"/>
    <x v="959"/>
    <x v="0"/>
    <x v="2"/>
    <x v="780"/>
    <n v="334612929"/>
    <d v="2016-10-03T00:00:00"/>
    <n v="8256"/>
    <n v="81.73"/>
    <n v="56.67"/>
    <n v="674762.88"/>
    <n v="467867.52"/>
    <x v="958"/>
    <x v="2"/>
    <x v="3"/>
  </r>
  <r>
    <x v="2"/>
    <x v="20"/>
    <x v="9"/>
    <x v="960"/>
    <x v="0"/>
    <x v="0"/>
    <x v="814"/>
    <n v="270611131"/>
    <d v="2014-05-24T00:00:00"/>
    <n v="8702"/>
    <n v="47.45"/>
    <n v="31.79"/>
    <n v="412909.9"/>
    <n v="276636.58"/>
    <x v="959"/>
    <x v="0"/>
    <x v="2"/>
  </r>
  <r>
    <x v="0"/>
    <x v="83"/>
    <x v="8"/>
    <x v="961"/>
    <x v="1"/>
    <x v="1"/>
    <x v="815"/>
    <n v="841138446"/>
    <d v="2010-12-08T00:00:00"/>
    <n v="413"/>
    <n v="651.21"/>
    <n v="524.96"/>
    <n v="268949.73"/>
    <n v="216808.48"/>
    <x v="960"/>
    <x v="3"/>
    <x v="1"/>
  </r>
  <r>
    <x v="3"/>
    <x v="118"/>
    <x v="7"/>
    <x v="962"/>
    <x v="1"/>
    <x v="0"/>
    <x v="816"/>
    <n v="369681203"/>
    <d v="2012-05-09T00:00:00"/>
    <n v="5738"/>
    <n v="668.27"/>
    <n v="502.54"/>
    <n v="3834533.26"/>
    <n v="2883574.52"/>
    <x v="961"/>
    <x v="5"/>
    <x v="2"/>
  </r>
  <r>
    <x v="4"/>
    <x v="134"/>
    <x v="7"/>
    <x v="963"/>
    <x v="0"/>
    <x v="0"/>
    <x v="283"/>
    <n v="850038230"/>
    <d v="2014-04-21T00:00:00"/>
    <n v="4057"/>
    <n v="668.27"/>
    <n v="502.54"/>
    <n v="2711171.39"/>
    <n v="2038804.78"/>
    <x v="962"/>
    <x v="0"/>
    <x v="2"/>
  </r>
  <r>
    <x v="0"/>
    <x v="110"/>
    <x v="9"/>
    <x v="964"/>
    <x v="1"/>
    <x v="0"/>
    <x v="63"/>
    <n v="296320855"/>
    <d v="2013-07-13T00:00:00"/>
    <n v="6781"/>
    <n v="47.45"/>
    <n v="31.79"/>
    <n v="321758.45"/>
    <n v="215567.99"/>
    <x v="963"/>
    <x v="6"/>
    <x v="9"/>
  </r>
  <r>
    <x v="6"/>
    <x v="167"/>
    <x v="0"/>
    <x v="965"/>
    <x v="0"/>
    <x v="3"/>
    <x v="817"/>
    <n v="392952907"/>
    <d v="2011-08-13T00:00:00"/>
    <n v="2352"/>
    <n v="437.2"/>
    <n v="263.33"/>
    <n v="1028294.4"/>
    <n v="619352.16"/>
    <x v="964"/>
    <x v="1"/>
    <x v="10"/>
  </r>
  <r>
    <x v="5"/>
    <x v="179"/>
    <x v="6"/>
    <x v="966"/>
    <x v="1"/>
    <x v="0"/>
    <x v="818"/>
    <n v="644670712"/>
    <d v="2011-03-21T00:00:00"/>
    <n v="1245"/>
    <n v="152.58000000000001"/>
    <n v="97.44"/>
    <n v="189962.1"/>
    <n v="121312.8"/>
    <x v="965"/>
    <x v="1"/>
    <x v="8"/>
  </r>
  <r>
    <x v="5"/>
    <x v="162"/>
    <x v="11"/>
    <x v="967"/>
    <x v="1"/>
    <x v="3"/>
    <x v="819"/>
    <n v="626523101"/>
    <d v="2012-02-16T00:00:00"/>
    <n v="963"/>
    <n v="421.89"/>
    <n v="364.69"/>
    <n v="406280.07"/>
    <n v="351196.47"/>
    <x v="966"/>
    <x v="5"/>
    <x v="6"/>
  </r>
  <r>
    <x v="0"/>
    <x v="168"/>
    <x v="1"/>
    <x v="968"/>
    <x v="0"/>
    <x v="0"/>
    <x v="739"/>
    <n v="433871400"/>
    <d v="2015-07-01T00:00:00"/>
    <n v="1044"/>
    <n v="154.06"/>
    <n v="90.93"/>
    <n v="160838.64000000001"/>
    <n v="94930.92"/>
    <x v="967"/>
    <x v="4"/>
    <x v="9"/>
  </r>
  <r>
    <x v="2"/>
    <x v="34"/>
    <x v="6"/>
    <x v="969"/>
    <x v="0"/>
    <x v="0"/>
    <x v="316"/>
    <n v="232389438"/>
    <d v="2012-01-08T00:00:00"/>
    <n v="8054"/>
    <n v="152.58000000000001"/>
    <n v="97.44"/>
    <n v="1228879.32"/>
    <n v="784781.76"/>
    <x v="968"/>
    <x v="5"/>
    <x v="6"/>
  </r>
  <r>
    <x v="5"/>
    <x v="162"/>
    <x v="3"/>
    <x v="970"/>
    <x v="0"/>
    <x v="2"/>
    <x v="820"/>
    <n v="708063542"/>
    <d v="2016-03-19T00:00:00"/>
    <n v="592"/>
    <n v="205.7"/>
    <n v="117.11"/>
    <n v="121774.39999999999"/>
    <n v="69329.119999999995"/>
    <x v="969"/>
    <x v="2"/>
    <x v="8"/>
  </r>
  <r>
    <x v="3"/>
    <x v="11"/>
    <x v="1"/>
    <x v="971"/>
    <x v="0"/>
    <x v="2"/>
    <x v="821"/>
    <n v="817192542"/>
    <d v="2016-12-22T00:00:00"/>
    <n v="4288"/>
    <n v="154.06"/>
    <n v="90.93"/>
    <n v="660609.28000000003"/>
    <n v="389907.84"/>
    <x v="970"/>
    <x v="2"/>
    <x v="7"/>
  </r>
  <r>
    <x v="5"/>
    <x v="141"/>
    <x v="11"/>
    <x v="972"/>
    <x v="0"/>
    <x v="2"/>
    <x v="822"/>
    <n v="936387765"/>
    <d v="2012-02-29T00:00:00"/>
    <n v="6803"/>
    <n v="421.89"/>
    <n v="364.69"/>
    <n v="2870117.67"/>
    <n v="2480986.0699999998"/>
    <x v="971"/>
    <x v="5"/>
    <x v="6"/>
  </r>
  <r>
    <x v="2"/>
    <x v="100"/>
    <x v="5"/>
    <x v="973"/>
    <x v="0"/>
    <x v="2"/>
    <x v="572"/>
    <n v="612573039"/>
    <d v="2011-08-09T00:00:00"/>
    <n v="2830"/>
    <n v="109.28"/>
    <n v="35.840000000000003"/>
    <n v="309262.40000000002"/>
    <n v="101427.2"/>
    <x v="972"/>
    <x v="1"/>
    <x v="3"/>
  </r>
  <r>
    <x v="0"/>
    <x v="76"/>
    <x v="5"/>
    <x v="974"/>
    <x v="1"/>
    <x v="0"/>
    <x v="214"/>
    <n v="812984693"/>
    <d v="2011-08-22T00:00:00"/>
    <n v="9092"/>
    <n v="109.28"/>
    <n v="35.840000000000003"/>
    <n v="993573.76"/>
    <n v="325857.28000000003"/>
    <x v="973"/>
    <x v="1"/>
    <x v="3"/>
  </r>
  <r>
    <x v="5"/>
    <x v="47"/>
    <x v="11"/>
    <x v="975"/>
    <x v="0"/>
    <x v="1"/>
    <x v="823"/>
    <n v="775171554"/>
    <d v="2013-01-05T00:00:00"/>
    <n v="9344"/>
    <n v="421.89"/>
    <n v="364.69"/>
    <n v="3942140.16"/>
    <n v="3407663.36"/>
    <x v="974"/>
    <x v="5"/>
    <x v="7"/>
  </r>
  <r>
    <x v="3"/>
    <x v="33"/>
    <x v="7"/>
    <x v="976"/>
    <x v="1"/>
    <x v="2"/>
    <x v="824"/>
    <n v="256994950"/>
    <d v="2010-02-19T00:00:00"/>
    <n v="9372"/>
    <n v="668.27"/>
    <n v="502.54"/>
    <n v="6263026.4400000004"/>
    <n v="4709804.88"/>
    <x v="975"/>
    <x v="3"/>
    <x v="6"/>
  </r>
  <r>
    <x v="0"/>
    <x v="106"/>
    <x v="9"/>
    <x v="977"/>
    <x v="0"/>
    <x v="0"/>
    <x v="629"/>
    <n v="886628711"/>
    <d v="2017-03-31T00:00:00"/>
    <n v="1993"/>
    <n v="47.45"/>
    <n v="31.79"/>
    <n v="94567.85"/>
    <n v="63357.47"/>
    <x v="976"/>
    <x v="7"/>
    <x v="8"/>
  </r>
  <r>
    <x v="3"/>
    <x v="38"/>
    <x v="9"/>
    <x v="978"/>
    <x v="1"/>
    <x v="1"/>
    <x v="825"/>
    <n v="312559163"/>
    <d v="2011-12-16T00:00:00"/>
    <n v="2057"/>
    <n v="47.45"/>
    <n v="31.79"/>
    <n v="97604.65"/>
    <n v="65392.03"/>
    <x v="977"/>
    <x v="1"/>
    <x v="7"/>
  </r>
  <r>
    <x v="4"/>
    <x v="53"/>
    <x v="3"/>
    <x v="979"/>
    <x v="1"/>
    <x v="3"/>
    <x v="826"/>
    <n v="753585135"/>
    <d v="2014-09-13T00:00:00"/>
    <n v="1443"/>
    <n v="205.7"/>
    <n v="117.11"/>
    <n v="296825.09999999998"/>
    <n v="168989.73"/>
    <x v="978"/>
    <x v="0"/>
    <x v="3"/>
  </r>
  <r>
    <x v="6"/>
    <x v="8"/>
    <x v="9"/>
    <x v="980"/>
    <x v="0"/>
    <x v="2"/>
    <x v="827"/>
    <n v="448817956"/>
    <d v="2016-04-22T00:00:00"/>
    <n v="4062"/>
    <n v="47.45"/>
    <n v="31.79"/>
    <n v="192741.9"/>
    <n v="129130.98"/>
    <x v="979"/>
    <x v="2"/>
    <x v="2"/>
  </r>
  <r>
    <x v="6"/>
    <x v="8"/>
    <x v="5"/>
    <x v="981"/>
    <x v="0"/>
    <x v="0"/>
    <x v="253"/>
    <n v="407681453"/>
    <d v="2012-12-24T00:00:00"/>
    <n v="856"/>
    <n v="109.28"/>
    <n v="35.840000000000003"/>
    <n v="93543.679999999993"/>
    <n v="30679.040000000001"/>
    <x v="980"/>
    <x v="5"/>
    <x v="1"/>
  </r>
  <r>
    <x v="4"/>
    <x v="132"/>
    <x v="6"/>
    <x v="982"/>
    <x v="1"/>
    <x v="2"/>
    <x v="828"/>
    <n v="359911954"/>
    <d v="2016-06-23T00:00:00"/>
    <n v="4800"/>
    <n v="152.58000000000001"/>
    <n v="97.44"/>
    <n v="732384"/>
    <n v="467712"/>
    <x v="981"/>
    <x v="2"/>
    <x v="5"/>
  </r>
  <r>
    <x v="0"/>
    <x v="146"/>
    <x v="8"/>
    <x v="983"/>
    <x v="0"/>
    <x v="0"/>
    <x v="829"/>
    <n v="105558288"/>
    <d v="2013-08-19T00:00:00"/>
    <n v="5898"/>
    <n v="651.21"/>
    <n v="524.96"/>
    <n v="3840836.58"/>
    <n v="3096214.08"/>
    <x v="982"/>
    <x v="6"/>
    <x v="3"/>
  </r>
  <r>
    <x v="3"/>
    <x v="118"/>
    <x v="10"/>
    <x v="984"/>
    <x v="0"/>
    <x v="2"/>
    <x v="830"/>
    <n v="864981782"/>
    <d v="2015-02-11T00:00:00"/>
    <n v="6186"/>
    <n v="81.73"/>
    <n v="56.67"/>
    <n v="505581.78"/>
    <n v="350560.62"/>
    <x v="983"/>
    <x v="0"/>
    <x v="7"/>
  </r>
  <r>
    <x v="3"/>
    <x v="71"/>
    <x v="8"/>
    <x v="985"/>
    <x v="1"/>
    <x v="1"/>
    <x v="603"/>
    <n v="328856265"/>
    <d v="2013-02-12T00:00:00"/>
    <n v="4732"/>
    <n v="651.21"/>
    <n v="524.96"/>
    <n v="3081525.72"/>
    <n v="2484110.7200000002"/>
    <x v="984"/>
    <x v="6"/>
    <x v="8"/>
  </r>
  <r>
    <x v="2"/>
    <x v="20"/>
    <x v="5"/>
    <x v="986"/>
    <x v="0"/>
    <x v="2"/>
    <x v="831"/>
    <n v="308168065"/>
    <d v="2016-10-18T00:00:00"/>
    <n v="2633"/>
    <n v="109.28"/>
    <n v="35.840000000000003"/>
    <n v="287734.24"/>
    <n v="94366.720000000001"/>
    <x v="985"/>
    <x v="2"/>
    <x v="11"/>
  </r>
  <r>
    <x v="6"/>
    <x v="133"/>
    <x v="7"/>
    <x v="987"/>
    <x v="0"/>
    <x v="3"/>
    <x v="832"/>
    <n v="884216010"/>
    <d v="2016-11-02T00:00:00"/>
    <n v="8021"/>
    <n v="668.27"/>
    <n v="502.54"/>
    <n v="5360193.67"/>
    <n v="4030873.34"/>
    <x v="986"/>
    <x v="2"/>
    <x v="1"/>
  </r>
  <r>
    <x v="4"/>
    <x v="161"/>
    <x v="6"/>
    <x v="988"/>
    <x v="0"/>
    <x v="0"/>
    <x v="833"/>
    <n v="858611428"/>
    <d v="2013-01-09T00:00:00"/>
    <n v="1057"/>
    <n v="152.58000000000001"/>
    <n v="97.44"/>
    <n v="161277.06"/>
    <n v="102994.08"/>
    <x v="987"/>
    <x v="5"/>
    <x v="7"/>
  </r>
  <r>
    <x v="6"/>
    <x v="8"/>
    <x v="3"/>
    <x v="989"/>
    <x v="1"/>
    <x v="3"/>
    <x v="834"/>
    <n v="903278148"/>
    <d v="2017-04-03T00:00:00"/>
    <n v="8932"/>
    <n v="205.7"/>
    <n v="117.11"/>
    <n v="1837312.4"/>
    <n v="1046026.52"/>
    <x v="988"/>
    <x v="7"/>
    <x v="4"/>
  </r>
  <r>
    <x v="3"/>
    <x v="51"/>
    <x v="9"/>
    <x v="990"/>
    <x v="1"/>
    <x v="3"/>
    <x v="65"/>
    <n v="410452497"/>
    <d v="2012-03-26T00:00:00"/>
    <n v="870"/>
    <n v="47.45"/>
    <n v="31.79"/>
    <n v="41281.5"/>
    <n v="27657.3"/>
    <x v="989"/>
    <x v="5"/>
    <x v="4"/>
  </r>
  <r>
    <x v="3"/>
    <x v="62"/>
    <x v="3"/>
    <x v="991"/>
    <x v="0"/>
    <x v="2"/>
    <x v="835"/>
    <n v="642683303"/>
    <d v="2016-01-20T00:00:00"/>
    <n v="3126"/>
    <n v="205.7"/>
    <n v="117.11"/>
    <n v="643018.19999999995"/>
    <n v="366085.86"/>
    <x v="990"/>
    <x v="4"/>
    <x v="7"/>
  </r>
  <r>
    <x v="4"/>
    <x v="132"/>
    <x v="9"/>
    <x v="992"/>
    <x v="0"/>
    <x v="3"/>
    <x v="836"/>
    <n v="682831895"/>
    <d v="2017-03-16T00:00:00"/>
    <n v="3987"/>
    <n v="47.45"/>
    <n v="31.79"/>
    <n v="189183.15"/>
    <n v="126746.73"/>
    <x v="991"/>
    <x v="7"/>
    <x v="8"/>
  </r>
  <r>
    <x v="6"/>
    <x v="156"/>
    <x v="2"/>
    <x v="993"/>
    <x v="1"/>
    <x v="3"/>
    <x v="664"/>
    <n v="584072101"/>
    <d v="2016-11-05T00:00:00"/>
    <n v="8769"/>
    <n v="255.28"/>
    <n v="159.41999999999999"/>
    <n v="2238550.3199999998"/>
    <n v="1397953.98"/>
    <x v="992"/>
    <x v="2"/>
    <x v="1"/>
  </r>
  <r>
    <x v="2"/>
    <x v="45"/>
    <x v="11"/>
    <x v="994"/>
    <x v="0"/>
    <x v="1"/>
    <x v="837"/>
    <n v="919890248"/>
    <d v="2017-05-18T00:00:00"/>
    <n v="4821"/>
    <n v="421.89"/>
    <n v="364.69"/>
    <n v="2033931.69"/>
    <n v="1758170.49"/>
    <x v="993"/>
    <x v="7"/>
    <x v="2"/>
  </r>
  <r>
    <x v="0"/>
    <x v="169"/>
    <x v="6"/>
    <x v="995"/>
    <x v="0"/>
    <x v="1"/>
    <x v="838"/>
    <n v="534085166"/>
    <d v="2010-04-25T00:00:00"/>
    <n v="6524"/>
    <n v="152.58000000000001"/>
    <n v="97.44"/>
    <n v="995431.92"/>
    <n v="635698.56000000006"/>
    <x v="994"/>
    <x v="3"/>
    <x v="2"/>
  </r>
  <r>
    <x v="4"/>
    <x v="111"/>
    <x v="2"/>
    <x v="996"/>
    <x v="0"/>
    <x v="2"/>
    <x v="839"/>
    <n v="590768182"/>
    <d v="2011-09-07T00:00:00"/>
    <n v="288"/>
    <n v="255.28"/>
    <n v="159.41999999999999"/>
    <n v="73520.639999999999"/>
    <n v="45912.959999999999"/>
    <x v="995"/>
    <x v="1"/>
    <x v="3"/>
  </r>
  <r>
    <x v="0"/>
    <x v="79"/>
    <x v="1"/>
    <x v="997"/>
    <x v="1"/>
    <x v="1"/>
    <x v="68"/>
    <n v="524363124"/>
    <d v="2011-06-28T00:00:00"/>
    <n v="9556"/>
    <n v="154.06"/>
    <n v="90.93"/>
    <n v="1472197.36"/>
    <n v="868927.08"/>
    <x v="996"/>
    <x v="1"/>
    <x v="5"/>
  </r>
  <r>
    <x v="4"/>
    <x v="126"/>
    <x v="7"/>
    <x v="998"/>
    <x v="0"/>
    <x v="3"/>
    <x v="840"/>
    <n v="289606320"/>
    <d v="2016-02-14T00:00:00"/>
    <n v="9801"/>
    <n v="668.27"/>
    <n v="502.54"/>
    <n v="6549714.2699999996"/>
    <n v="4925394.54"/>
    <x v="997"/>
    <x v="2"/>
    <x v="6"/>
  </r>
  <r>
    <x v="4"/>
    <x v="46"/>
    <x v="3"/>
    <x v="999"/>
    <x v="0"/>
    <x v="1"/>
    <x v="208"/>
    <n v="811546599"/>
    <d v="2014-05-08T00:00:00"/>
    <n v="3528"/>
    <n v="205.7"/>
    <n v="117.11"/>
    <n v="725709.6"/>
    <n v="413164.08"/>
    <x v="998"/>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16" firstHeaderRow="0" firstDataRow="1" firstDataCol="1"/>
  <pivotFields count="16">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pivotField showAll="0"/>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dataField="1" showAll="0"/>
    <pivotField dataField="1" showAll="0"/>
    <pivotField showAll="0">
      <items count="9">
        <item x="3"/>
        <item h="1" x="1"/>
        <item h="1" x="5"/>
        <item h="1" x="6"/>
        <item h="1" x="0"/>
        <item h="1" x="4"/>
        <item h="1" x="2"/>
        <item h="1" x="7"/>
        <item t="default"/>
      </items>
    </pivotField>
    <pivotField showAll="0">
      <items count="13">
        <item x="6"/>
        <item x="8"/>
        <item x="4"/>
        <item x="2"/>
        <item x="5"/>
        <item x="9"/>
        <item x="10"/>
        <item x="3"/>
        <item x="11"/>
        <item x="0"/>
        <item x="1"/>
        <item x="7"/>
        <item t="default"/>
      </items>
    </pivotField>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Total Profit" fld="13" baseField="0" baseItem="0"/>
    <dataField name="Sum of Total Profit2" fld="13" showDataAs="percentOfCol" baseField="0" baseItem="0" numFmtId="10"/>
    <dataField name="Sum of Total Cost" fld="12" baseField="0" baseItem="0"/>
  </dataFields>
  <formats count="4">
    <format dxfId="9">
      <pivotArea collapsedLevelsAreSubtotals="1" fieldPosition="0">
        <references count="1">
          <reference field="1" count="1">
            <x v="0"/>
          </reference>
        </references>
      </pivotArea>
    </format>
    <format dxfId="8">
      <pivotArea collapsedLevelsAreSubtotals="1" fieldPosition="0">
        <references count="1">
          <reference field="1" count="1">
            <x v="1"/>
          </reference>
        </references>
      </pivotArea>
    </format>
    <format dxfId="7">
      <pivotArea outline="0" fieldPosition="0">
        <references count="1">
          <reference field="4294967294" count="1">
            <x v="1"/>
          </reference>
        </references>
      </pivotArea>
    </format>
    <format dxfId="6">
      <pivotArea field="1"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pivotField showAll="0"/>
    <pivotField numFmtId="14" showAll="0"/>
    <pivotField showAll="0"/>
    <pivotField numFmtId="14" showAll="0"/>
    <pivotField showAll="0"/>
    <pivotField showAll="0"/>
    <pivotField showAll="0"/>
    <pivotField dataField="1" showAll="0"/>
    <pivotField dataField="1" showAll="0"/>
    <pivotField dataField="1" showAll="0"/>
    <pivotField showAll="0"/>
    <pivotField showAll="0"/>
  </pivotFields>
  <rowFields count="1">
    <field x="0"/>
  </rowFields>
  <rowItems count="8">
    <i>
      <x/>
    </i>
    <i>
      <x v="1"/>
    </i>
    <i>
      <x v="2"/>
    </i>
    <i>
      <x v="3"/>
    </i>
    <i>
      <x v="4"/>
    </i>
    <i>
      <x v="5"/>
    </i>
    <i>
      <x v="6"/>
    </i>
    <i t="grand">
      <x/>
    </i>
  </rowItems>
  <colFields count="1">
    <field x="-2"/>
  </colFields>
  <colItems count="3">
    <i>
      <x/>
    </i>
    <i i="1">
      <x v="1"/>
    </i>
    <i i="2">
      <x v="2"/>
    </i>
  </colItems>
  <dataFields count="3">
    <dataField name="Sum of Total Revenue" fld="12" baseField="0" baseItem="0"/>
    <dataField name="Sum of Total Profit" fld="14" baseField="0" baseItem="0"/>
    <dataField name="Sum of Total Cost" fld="13" baseField="0" baseItem="0"/>
  </dataFields>
  <formats count="2">
    <format dxfId="1">
      <pivotArea field="0" grandRow="1" outline="0" collapsedLevelsAreSubtotals="1" axis="axisRow" fieldPosition="0">
        <references count="1">
          <reference field="4294967294" count="1" selected="0">
            <x v="0"/>
          </reference>
        </references>
      </pivotArea>
    </format>
    <format dxfId="0">
      <pivotArea field="0"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1">
  <location ref="A4:J13" firstHeaderRow="1" firstDataRow="2"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h="1" x="9"/>
        <item h="1" x="3"/>
        <item h="1" x="5"/>
        <item h="1" x="0"/>
        <item h="1" x="4"/>
        <item h="1" x="7"/>
        <item h="1" x="11"/>
        <item h="1" x="8"/>
        <item h="1" x="10"/>
        <item h="1" x="6"/>
        <item h="1"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defaultSubtotal="0">
      <items count="2">
        <item sd="0" x="0"/>
        <item sd="0" x="1"/>
      </items>
    </pivotField>
    <pivotField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axis="axisCol" showAll="0">
      <items count="9">
        <item x="3"/>
        <item x="1"/>
        <item x="5"/>
        <item x="6"/>
        <item x="0"/>
        <item x="4"/>
        <item x="2"/>
        <item x="7"/>
        <item t="default"/>
      </items>
    </pivotField>
    <pivotField showAll="0"/>
  </pivotFields>
  <rowFields count="1">
    <field x="0"/>
  </rowFields>
  <rowItems count="8">
    <i>
      <x/>
    </i>
    <i>
      <x v="1"/>
    </i>
    <i>
      <x v="2"/>
    </i>
    <i>
      <x v="3"/>
    </i>
    <i>
      <x v="4"/>
    </i>
    <i>
      <x v="5"/>
    </i>
    <i>
      <x v="6"/>
    </i>
    <i t="grand">
      <x/>
    </i>
  </rowItems>
  <colFields count="1">
    <field x="15"/>
  </colFields>
  <colItems count="9">
    <i>
      <x/>
    </i>
    <i>
      <x v="1"/>
    </i>
    <i>
      <x v="2"/>
    </i>
    <i>
      <x v="3"/>
    </i>
    <i>
      <x v="4"/>
    </i>
    <i>
      <x v="5"/>
    </i>
    <i>
      <x v="6"/>
    </i>
    <i>
      <x v="7"/>
    </i>
    <i t="grand">
      <x/>
    </i>
  </colItems>
  <dataFields count="1">
    <dataField name="Sum of Total Revenue" fld="12" baseField="0" baseItem="6"/>
  </dataFields>
  <chartFormats count="17">
    <chartFormat chart="36" format="0" series="1">
      <pivotArea type="data" outline="0" fieldPosition="0">
        <references count="1">
          <reference field="4294967294" count="1" selected="0">
            <x v="0"/>
          </reference>
        </references>
      </pivotArea>
    </chartFormat>
    <chartFormat chart="55" format="0" series="1">
      <pivotArea type="data" outline="0" fieldPosition="0">
        <references count="2">
          <reference field="4294967294" count="1" selected="0">
            <x v="0"/>
          </reference>
          <reference field="15" count="1" selected="0">
            <x v="0"/>
          </reference>
        </references>
      </pivotArea>
    </chartFormat>
    <chartFormat chart="55" format="1" series="1">
      <pivotArea type="data" outline="0" fieldPosition="0">
        <references count="2">
          <reference field="4294967294" count="1" selected="0">
            <x v="0"/>
          </reference>
          <reference field="15" count="1" selected="0">
            <x v="1"/>
          </reference>
        </references>
      </pivotArea>
    </chartFormat>
    <chartFormat chart="55" format="2" series="1">
      <pivotArea type="data" outline="0" fieldPosition="0">
        <references count="2">
          <reference field="4294967294" count="1" selected="0">
            <x v="0"/>
          </reference>
          <reference field="15" count="1" selected="0">
            <x v="2"/>
          </reference>
        </references>
      </pivotArea>
    </chartFormat>
    <chartFormat chart="55" format="3" series="1">
      <pivotArea type="data" outline="0" fieldPosition="0">
        <references count="2">
          <reference field="4294967294" count="1" selected="0">
            <x v="0"/>
          </reference>
          <reference field="15" count="1" selected="0">
            <x v="3"/>
          </reference>
        </references>
      </pivotArea>
    </chartFormat>
    <chartFormat chart="55" format="4" series="1">
      <pivotArea type="data" outline="0" fieldPosition="0">
        <references count="2">
          <reference field="4294967294" count="1" selected="0">
            <x v="0"/>
          </reference>
          <reference field="15" count="1" selected="0">
            <x v="4"/>
          </reference>
        </references>
      </pivotArea>
    </chartFormat>
    <chartFormat chart="55" format="5" series="1">
      <pivotArea type="data" outline="0" fieldPosition="0">
        <references count="2">
          <reference field="4294967294" count="1" selected="0">
            <x v="0"/>
          </reference>
          <reference field="15" count="1" selected="0">
            <x v="5"/>
          </reference>
        </references>
      </pivotArea>
    </chartFormat>
    <chartFormat chart="55" format="6" series="1">
      <pivotArea type="data" outline="0" fieldPosition="0">
        <references count="2">
          <reference field="4294967294" count="1" selected="0">
            <x v="0"/>
          </reference>
          <reference field="15" count="1" selected="0">
            <x v="6"/>
          </reference>
        </references>
      </pivotArea>
    </chartFormat>
    <chartFormat chart="55" format="7" series="1">
      <pivotArea type="data" outline="0" fieldPosition="0">
        <references count="2">
          <reference field="4294967294" count="1" selected="0">
            <x v="0"/>
          </reference>
          <reference field="15" count="1" selected="0">
            <x v="7"/>
          </reference>
        </references>
      </pivotArea>
    </chartFormat>
    <chartFormat chart="58" format="16" series="1">
      <pivotArea type="data" outline="0" fieldPosition="0">
        <references count="2">
          <reference field="4294967294" count="1" selected="0">
            <x v="0"/>
          </reference>
          <reference field="15" count="1" selected="0">
            <x v="0"/>
          </reference>
        </references>
      </pivotArea>
    </chartFormat>
    <chartFormat chart="58" format="17" series="1">
      <pivotArea type="data" outline="0" fieldPosition="0">
        <references count="2">
          <reference field="4294967294" count="1" selected="0">
            <x v="0"/>
          </reference>
          <reference field="15" count="1" selected="0">
            <x v="1"/>
          </reference>
        </references>
      </pivotArea>
    </chartFormat>
    <chartFormat chart="58" format="18" series="1">
      <pivotArea type="data" outline="0" fieldPosition="0">
        <references count="2">
          <reference field="4294967294" count="1" selected="0">
            <x v="0"/>
          </reference>
          <reference field="15" count="1" selected="0">
            <x v="2"/>
          </reference>
        </references>
      </pivotArea>
    </chartFormat>
    <chartFormat chart="58" format="19" series="1">
      <pivotArea type="data" outline="0" fieldPosition="0">
        <references count="2">
          <reference field="4294967294" count="1" selected="0">
            <x v="0"/>
          </reference>
          <reference field="15" count="1" selected="0">
            <x v="3"/>
          </reference>
        </references>
      </pivotArea>
    </chartFormat>
    <chartFormat chart="58" format="20" series="1">
      <pivotArea type="data" outline="0" fieldPosition="0">
        <references count="2">
          <reference field="4294967294" count="1" selected="0">
            <x v="0"/>
          </reference>
          <reference field="15" count="1" selected="0">
            <x v="4"/>
          </reference>
        </references>
      </pivotArea>
    </chartFormat>
    <chartFormat chart="58" format="21" series="1">
      <pivotArea type="data" outline="0" fieldPosition="0">
        <references count="2">
          <reference field="4294967294" count="1" selected="0">
            <x v="0"/>
          </reference>
          <reference field="15" count="1" selected="0">
            <x v="5"/>
          </reference>
        </references>
      </pivotArea>
    </chartFormat>
    <chartFormat chart="58" format="22" series="1">
      <pivotArea type="data" outline="0" fieldPosition="0">
        <references count="2">
          <reference field="4294967294" count="1" selected="0">
            <x v="0"/>
          </reference>
          <reference field="15" count="1" selected="0">
            <x v="6"/>
          </reference>
        </references>
      </pivotArea>
    </chartFormat>
    <chartFormat chart="58" format="23" series="1">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0">
  <location ref="A3:D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h="1" x="2"/>
        <item h="1" x="9"/>
        <item h="1" x="3"/>
        <item h="1" x="5"/>
        <item h="1" x="0"/>
        <item x="4"/>
        <item h="1" x="7"/>
        <item h="1" x="11"/>
        <item h="1" x="8"/>
        <item h="1" x="10"/>
        <item h="1" x="6"/>
        <item h="1" x="1"/>
        <item t="default"/>
      </items>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dataField="1" showAll="0"/>
    <pivotField dataField="1" showAll="0">
      <items count="1000">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t="default"/>
      </items>
    </pivotField>
    <pivotField dataField="1" showAll="0">
      <items count="9">
        <item x="3"/>
        <item x="1"/>
        <item x="5"/>
        <item x="6"/>
        <item x="0"/>
        <item x="4"/>
        <item x="2"/>
        <item x="7"/>
        <item t="default"/>
      </items>
    </pivotField>
    <pivotField showAll="0">
      <items count="13">
        <item x="6"/>
        <item x="8"/>
        <item x="4"/>
        <item x="2"/>
        <item x="5"/>
        <item x="9"/>
        <item x="10"/>
        <item x="3"/>
        <item x="11"/>
        <item x="0"/>
        <item x="1"/>
        <item x="7"/>
        <item t="default"/>
      </items>
    </pivotField>
  </pivotFields>
  <rowFields count="1">
    <field x="0"/>
  </rowFields>
  <rowItems count="8">
    <i>
      <x/>
    </i>
    <i>
      <x v="1"/>
    </i>
    <i>
      <x v="2"/>
    </i>
    <i>
      <x v="3"/>
    </i>
    <i>
      <x v="4"/>
    </i>
    <i>
      <x v="5"/>
    </i>
    <i>
      <x v="6"/>
    </i>
    <i t="grand">
      <x/>
    </i>
  </rowItems>
  <colFields count="1">
    <field x="-2"/>
  </colFields>
  <colItems count="3">
    <i>
      <x/>
    </i>
    <i i="1">
      <x v="1"/>
    </i>
    <i i="2">
      <x v="2"/>
    </i>
  </colItems>
  <dataFields count="3">
    <dataField name="Sum of Total Profit" fld="14" baseField="0" baseItem="0"/>
    <dataField name="Sum of Total Cost" fld="13" baseField="0" baseItem="0"/>
    <dataField name="Sum of Order_Year" fld="15"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altText="itemdata"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Year" sourceName="Order_Year">
  <pivotTables>
    <pivotTable tabId="14" name="PivotTable1"/>
  </pivotTables>
  <data>
    <tabular pivotCacheId="1">
      <items count="8">
        <i x="3" s="1"/>
        <i x="1"/>
        <i x="5"/>
        <i x="6"/>
        <i x="0"/>
        <i x="4"/>
        <i x="2"/>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19" name="PivotTable1"/>
  </pivotTables>
  <data>
    <tabular pivotCacheId="2">
      <items count="12">
        <i x="2"/>
        <i x="9"/>
        <i x="3"/>
        <i x="5"/>
        <i x="0"/>
        <i x="4" s="1"/>
        <i x="7"/>
        <i x="11"/>
        <i x="8"/>
        <i x="10"/>
        <i x="6"/>
        <i x="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_Year" cache="Slicer_Order_Year" caption="Order_Year" startItem="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 Type" cache="Slicer_Item_Type" caption="Item Typ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Order_Year 1" cache="Slicer_Order_Year" caption="Order_Year" columnCount="8" showCaption="0" style="Slicer Style 3" rowHeight="182880"/>
</slicers>
</file>

<file path=xl/slicers/slicer4.xml><?xml version="1.0" encoding="utf-8"?>
<slicers xmlns="http://schemas.microsoft.com/office/spreadsheetml/2009/9/main" xmlns:mc="http://schemas.openxmlformats.org/markup-compatibility/2006" xmlns:x="http://schemas.openxmlformats.org/spreadsheetml/2006/main" mc:Ignorable="x">
  <slicer name="Item Type 1" cache="Slicer_Item_Type" caption="Item Type" columnCount="3" showCaption="0" style="Slicer Style 3" rowHeight="241300"/>
</slicers>
</file>

<file path=xl/tables/table1.xml><?xml version="1.0" encoding="utf-8"?>
<table xmlns="http://schemas.openxmlformats.org/spreadsheetml/2006/main" id="1" name="Table1" displayName="Table1" ref="H3:M15" totalsRowShown="0">
  <autoFilter ref="H3:M15"/>
  <tableColumns count="6">
    <tableColumn id="1" name="Row Labels" dataDxfId="5"/>
    <tableColumn id="2" name="x"/>
    <tableColumn id="3" name="y"/>
    <tableColumn id="4" name="Profit" dataDxfId="4" dataCellStyle="Comma">
      <calculatedColumnFormula>VLOOKUP(H4,A3:C15,2,0)</calculatedColumnFormula>
    </tableColumn>
    <tableColumn id="5" name="Max" dataDxfId="3" dataCellStyle="Comma">
      <calculatedColumnFormula>IF(K4=MAX(Units),K4," ")</calculatedColumnFormula>
    </tableColumn>
    <tableColumn id="6" name="Not max" dataDxfId="2">
      <calculatedColumnFormula>IF(Table1[[#This Row],[Profit]]=MAX(Units),"",Table1[[#This Row],[Profit]])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6"/>
  <sheetViews>
    <sheetView zoomScale="77" zoomScaleNormal="77" workbookViewId="0">
      <selection activeCell="C23" sqref="C23"/>
    </sheetView>
  </sheetViews>
  <sheetFormatPr defaultRowHeight="15" x14ac:dyDescent="0.25"/>
  <cols>
    <col min="1" max="1" width="14.5703125" customWidth="1"/>
    <col min="2" max="2" width="17.7109375" bestFit="1" customWidth="1"/>
    <col min="3" max="3" width="18.7109375" bestFit="1" customWidth="1"/>
    <col min="4" max="4" width="16.42578125" bestFit="1" customWidth="1"/>
    <col min="5" max="6" width="18.7109375" customWidth="1"/>
    <col min="7" max="7" width="6.140625" customWidth="1"/>
    <col min="8" max="8" width="12.5703125" customWidth="1"/>
    <col min="10" max="10" width="6.140625" customWidth="1"/>
    <col min="11" max="11" width="40" customWidth="1"/>
    <col min="12" max="12" width="26.42578125" customWidth="1"/>
    <col min="13" max="13" width="11.28515625" bestFit="1" customWidth="1"/>
  </cols>
  <sheetData>
    <row r="3" spans="1:13" x14ac:dyDescent="0.25">
      <c r="A3" s="7" t="s">
        <v>1228</v>
      </c>
      <c r="B3" t="s">
        <v>1233</v>
      </c>
      <c r="C3" t="s">
        <v>1237</v>
      </c>
      <c r="D3" t="s">
        <v>1232</v>
      </c>
      <c r="H3" s="9" t="s">
        <v>1228</v>
      </c>
      <c r="I3" t="s">
        <v>1230</v>
      </c>
      <c r="J3" t="s">
        <v>1231</v>
      </c>
      <c r="K3" t="s">
        <v>1236</v>
      </c>
      <c r="L3" t="s">
        <v>1234</v>
      </c>
      <c r="M3" t="s">
        <v>1235</v>
      </c>
    </row>
    <row r="4" spans="1:13" x14ac:dyDescent="0.25">
      <c r="A4" s="6" t="s">
        <v>28</v>
      </c>
      <c r="B4" s="11">
        <v>4351564.7</v>
      </c>
      <c r="C4" s="10">
        <v>8.2214245748373313E-2</v>
      </c>
      <c r="D4" s="11">
        <v>7236870.9000000004</v>
      </c>
      <c r="E4" s="10"/>
      <c r="F4" s="10"/>
      <c r="H4" s="6" t="s">
        <v>28</v>
      </c>
      <c r="I4">
        <v>2</v>
      </c>
      <c r="J4">
        <v>11</v>
      </c>
      <c r="K4" s="12">
        <f>VLOOKUP(H4,A3:C15,2,0)</f>
        <v>4351564.7</v>
      </c>
      <c r="L4" s="13" t="str">
        <f t="shared" ref="L4:L15" si="0">IF(K4=MAX(Units),K4," ")</f>
        <v xml:space="preserve"> </v>
      </c>
      <c r="M4" s="14">
        <f>IF(Table1[[#This Row],[Profit]]=MAX(Units),"",Table1[[#This Row],[Profit]])</f>
        <v>4351564.7</v>
      </c>
    </row>
    <row r="5" spans="1:13" x14ac:dyDescent="0.25">
      <c r="A5" s="6" t="s">
        <v>71</v>
      </c>
      <c r="B5" s="11">
        <v>1131826.5</v>
      </c>
      <c r="C5" s="10">
        <v>2.1383632883942006E-2</v>
      </c>
      <c r="D5" s="11">
        <v>2297622.25</v>
      </c>
      <c r="E5" s="10"/>
      <c r="F5" s="10"/>
      <c r="H5" s="6" t="s">
        <v>71</v>
      </c>
      <c r="I5">
        <v>1</v>
      </c>
      <c r="J5">
        <v>7</v>
      </c>
      <c r="K5" s="12">
        <f t="shared" ref="K5:K15" si="1">VLOOKUP(H5,A4:C16,2,0)</f>
        <v>1131826.5</v>
      </c>
      <c r="L5" s="13" t="str">
        <f t="shared" si="0"/>
        <v xml:space="preserve"> </v>
      </c>
      <c r="M5" s="14">
        <f>IF(Table1[[#This Row],[Profit]]=MAX(Units),"",Table1[[#This Row],[Profit]])</f>
        <v>1131826.5</v>
      </c>
    </row>
    <row r="6" spans="1:13" x14ac:dyDescent="0.25">
      <c r="A6" s="6" t="s">
        <v>33</v>
      </c>
      <c r="B6" s="8">
        <v>3962010.57</v>
      </c>
      <c r="C6" s="10">
        <v>7.4854387586063595E-2</v>
      </c>
      <c r="D6" s="8">
        <v>5237510.53</v>
      </c>
      <c r="E6" s="10"/>
      <c r="F6" s="10"/>
      <c r="H6" s="6" t="s">
        <v>33</v>
      </c>
      <c r="I6">
        <v>4</v>
      </c>
      <c r="J6">
        <v>12</v>
      </c>
      <c r="K6" s="12">
        <f t="shared" si="1"/>
        <v>3962010.57</v>
      </c>
      <c r="L6" s="13" t="str">
        <f t="shared" si="0"/>
        <v xml:space="preserve"> </v>
      </c>
      <c r="M6" s="14">
        <f>IF(Table1[[#This Row],[Profit]]=MAX(Units),"",Table1[[#This Row],[Profit]])</f>
        <v>3962010.57</v>
      </c>
    </row>
    <row r="7" spans="1:13" x14ac:dyDescent="0.25">
      <c r="A7" s="6" t="s">
        <v>46</v>
      </c>
      <c r="B7" s="8">
        <v>4505470.5599999996</v>
      </c>
      <c r="C7" s="10">
        <v>8.5121993896103865E-2</v>
      </c>
      <c r="D7" s="8">
        <v>2198748.1600000001</v>
      </c>
      <c r="E7" s="10"/>
      <c r="F7" s="10"/>
      <c r="H7" s="6" t="s">
        <v>46</v>
      </c>
      <c r="I7">
        <v>6</v>
      </c>
      <c r="J7">
        <v>8</v>
      </c>
      <c r="K7" s="12">
        <f t="shared" si="1"/>
        <v>4505470.5599999996</v>
      </c>
      <c r="L7" s="13" t="str">
        <f t="shared" si="0"/>
        <v xml:space="preserve"> </v>
      </c>
      <c r="M7" s="14">
        <f>IF(Table1[[#This Row],[Profit]]=MAX(Units),"",Table1[[#This Row],[Profit]])</f>
        <v>4505470.5599999996</v>
      </c>
    </row>
    <row r="8" spans="1:13" x14ac:dyDescent="0.25">
      <c r="A8" s="6" t="s">
        <v>19</v>
      </c>
      <c r="B8" s="8">
        <v>10142358.710000001</v>
      </c>
      <c r="C8" s="10">
        <v>0.19161989512694008</v>
      </c>
      <c r="D8" s="8">
        <v>15360828.890000002</v>
      </c>
      <c r="E8" s="10"/>
      <c r="F8" s="10"/>
      <c r="H8" s="6" t="s">
        <v>19</v>
      </c>
      <c r="I8">
        <v>5</v>
      </c>
      <c r="J8">
        <v>3</v>
      </c>
      <c r="K8" s="12">
        <f t="shared" si="1"/>
        <v>10142358.710000001</v>
      </c>
      <c r="L8" s="13">
        <f t="shared" si="0"/>
        <v>10142358.710000001</v>
      </c>
      <c r="M8" s="14" t="str">
        <f>IF(Table1[[#This Row],[Profit]]=MAX(Units),"",Table1[[#This Row],[Profit]])</f>
        <v/>
      </c>
    </row>
    <row r="9" spans="1:13" x14ac:dyDescent="0.25">
      <c r="A9" s="6" t="s">
        <v>37</v>
      </c>
      <c r="B9" s="8">
        <v>153389.26999999999</v>
      </c>
      <c r="C9" s="10">
        <v>2.8979881969682271E-3</v>
      </c>
      <c r="D9" s="8">
        <v>440437.24</v>
      </c>
      <c r="E9" s="10"/>
      <c r="F9" s="10"/>
      <c r="H9" s="6" t="s">
        <v>37</v>
      </c>
      <c r="I9">
        <v>8</v>
      </c>
      <c r="J9">
        <v>1</v>
      </c>
      <c r="K9" s="12">
        <f t="shared" si="1"/>
        <v>153389.26999999999</v>
      </c>
      <c r="L9" s="13" t="str">
        <f t="shared" si="0"/>
        <v xml:space="preserve"> </v>
      </c>
      <c r="M9" s="14">
        <f>IF(Table1[[#This Row],[Profit]]=MAX(Units),"",Table1[[#This Row],[Profit]])</f>
        <v>153389.26999999999</v>
      </c>
    </row>
    <row r="10" spans="1:13" x14ac:dyDescent="0.25">
      <c r="A10" s="6" t="s">
        <v>59</v>
      </c>
      <c r="B10" s="8">
        <v>9192711.6400000006</v>
      </c>
      <c r="C10" s="10">
        <v>0.17367818381854505</v>
      </c>
      <c r="D10" s="8">
        <v>27874888.720000003</v>
      </c>
      <c r="E10" s="10"/>
      <c r="F10" s="10"/>
      <c r="H10" s="6" t="s">
        <v>59</v>
      </c>
      <c r="I10">
        <v>9</v>
      </c>
      <c r="J10">
        <v>2</v>
      </c>
      <c r="K10" s="12">
        <f t="shared" si="1"/>
        <v>9192711.6400000006</v>
      </c>
      <c r="L10" s="13" t="str">
        <f t="shared" si="0"/>
        <v xml:space="preserve"> </v>
      </c>
      <c r="M10" s="14">
        <f>IF(Table1[[#This Row],[Profit]]=MAX(Units),"",Table1[[#This Row],[Profit]])</f>
        <v>9192711.6400000006</v>
      </c>
    </row>
    <row r="11" spans="1:13" x14ac:dyDescent="0.25">
      <c r="A11" s="6" t="s">
        <v>91</v>
      </c>
      <c r="B11" s="8">
        <v>3288027.6</v>
      </c>
      <c r="C11" s="10">
        <v>6.212080659948227E-2</v>
      </c>
      <c r="D11" s="8">
        <v>20963475.27</v>
      </c>
      <c r="E11" s="10"/>
      <c r="F11" s="10"/>
      <c r="H11" s="6" t="s">
        <v>91</v>
      </c>
      <c r="I11">
        <v>11</v>
      </c>
      <c r="J11">
        <v>10</v>
      </c>
      <c r="K11" s="12">
        <f t="shared" si="1"/>
        <v>3288027.6</v>
      </c>
      <c r="L11" s="13" t="str">
        <f t="shared" si="0"/>
        <v xml:space="preserve"> </v>
      </c>
      <c r="M11" s="14">
        <f>IF(Table1[[#This Row],[Profit]]=MAX(Units),"",Table1[[#This Row],[Profit]])</f>
        <v>3288027.6</v>
      </c>
    </row>
    <row r="12" spans="1:13" x14ac:dyDescent="0.25">
      <c r="A12" s="6" t="s">
        <v>68</v>
      </c>
      <c r="B12" s="8">
        <v>5391127.5</v>
      </c>
      <c r="C12" s="10">
        <v>0.10185473770982043</v>
      </c>
      <c r="D12" s="8">
        <v>22416841.920000002</v>
      </c>
      <c r="E12" s="10"/>
      <c r="F12" s="10"/>
      <c r="H12" s="6" t="s">
        <v>68</v>
      </c>
      <c r="I12">
        <v>10</v>
      </c>
      <c r="J12">
        <v>4</v>
      </c>
      <c r="K12" s="12">
        <f t="shared" si="1"/>
        <v>5391127.5</v>
      </c>
      <c r="L12" s="13" t="str">
        <f t="shared" si="0"/>
        <v xml:space="preserve"> </v>
      </c>
      <c r="M12" s="14">
        <f>IF(Table1[[#This Row],[Profit]]=MAX(Units),"",Table1[[#This Row],[Profit]])</f>
        <v>5391127.5</v>
      </c>
    </row>
    <row r="13" spans="1:13" x14ac:dyDescent="0.25">
      <c r="A13" s="6" t="s">
        <v>82</v>
      </c>
      <c r="B13" s="8">
        <v>1947763.4400000004</v>
      </c>
      <c r="C13" s="10">
        <v>3.6799154592796701E-2</v>
      </c>
      <c r="D13" s="8">
        <v>4404619.0799999991</v>
      </c>
      <c r="E13" s="10"/>
      <c r="F13" s="10"/>
      <c r="H13" s="6" t="s">
        <v>82</v>
      </c>
      <c r="I13">
        <v>7</v>
      </c>
      <c r="J13">
        <v>9</v>
      </c>
      <c r="K13" s="12">
        <f t="shared" si="1"/>
        <v>1947763.4400000004</v>
      </c>
      <c r="L13" s="13" t="str">
        <f t="shared" si="0"/>
        <v xml:space="preserve"> </v>
      </c>
      <c r="M13" s="14">
        <f>IF(Table1[[#This Row],[Profit]]=MAX(Units),"",Table1[[#This Row],[Profit]])</f>
        <v>1947763.4400000004</v>
      </c>
    </row>
    <row r="14" spans="1:13" x14ac:dyDescent="0.25">
      <c r="A14" s="6" t="s">
        <v>56</v>
      </c>
      <c r="B14" s="8">
        <v>4083558.1200000006</v>
      </c>
      <c r="C14" s="10">
        <v>7.7150789187495086E-2</v>
      </c>
      <c r="D14" s="8">
        <v>7216211.5199999996</v>
      </c>
      <c r="E14" s="10"/>
      <c r="F14" s="10"/>
      <c r="H14" s="6" t="s">
        <v>56</v>
      </c>
      <c r="I14">
        <v>12</v>
      </c>
      <c r="J14">
        <v>5</v>
      </c>
      <c r="K14" s="12">
        <f t="shared" si="1"/>
        <v>4083558.1200000006</v>
      </c>
      <c r="L14" s="13" t="str">
        <f t="shared" si="0"/>
        <v xml:space="preserve"> </v>
      </c>
      <c r="M14" s="14">
        <f>IF(Table1[[#This Row],[Profit]]=MAX(Units),"",Table1[[#This Row],[Profit]])</f>
        <v>4083558.1200000006</v>
      </c>
    </row>
    <row r="15" spans="1:13" x14ac:dyDescent="0.25">
      <c r="A15" s="6" t="s">
        <v>25</v>
      </c>
      <c r="B15" s="8">
        <v>4779761.6899999995</v>
      </c>
      <c r="C15" s="10">
        <v>9.0304184653469607E-2</v>
      </c>
      <c r="D15" s="8">
        <v>6884583.0899999999</v>
      </c>
      <c r="E15" s="10"/>
      <c r="F15" s="10"/>
      <c r="H15" s="6" t="s">
        <v>25</v>
      </c>
      <c r="I15">
        <v>3</v>
      </c>
      <c r="J15">
        <v>6</v>
      </c>
      <c r="K15" s="12">
        <f t="shared" si="1"/>
        <v>4779761.6899999995</v>
      </c>
      <c r="L15" s="13" t="str">
        <f t="shared" si="0"/>
        <v xml:space="preserve"> </v>
      </c>
      <c r="M15" s="14">
        <f>IF(Table1[[#This Row],[Profit]]=MAX(Units),"",Table1[[#This Row],[Profit]])</f>
        <v>4779761.6899999995</v>
      </c>
    </row>
    <row r="16" spans="1:13" x14ac:dyDescent="0.25">
      <c r="A16" s="6" t="s">
        <v>1227</v>
      </c>
      <c r="B16" s="11">
        <v>52929570.29999999</v>
      </c>
      <c r="C16" s="10">
        <v>1</v>
      </c>
      <c r="D16" s="8">
        <v>122532637.57000001</v>
      </c>
      <c r="E16" s="10"/>
      <c r="F16" s="10"/>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B17" sqref="B17"/>
    </sheetView>
  </sheetViews>
  <sheetFormatPr defaultRowHeight="15" x14ac:dyDescent="0.25"/>
  <cols>
    <col min="1" max="1" width="32.42578125" customWidth="1"/>
    <col min="2" max="2" width="20.5703125" bestFit="1" customWidth="1"/>
    <col min="3" max="3" width="17.7109375" bestFit="1" customWidth="1"/>
    <col min="4" max="4" width="16.42578125" bestFit="1" customWidth="1"/>
  </cols>
  <sheetData>
    <row r="3" spans="1:4" x14ac:dyDescent="0.25">
      <c r="A3" s="7" t="s">
        <v>1228</v>
      </c>
      <c r="B3" t="s">
        <v>1229</v>
      </c>
      <c r="C3" t="s">
        <v>1233</v>
      </c>
      <c r="D3" t="s">
        <v>1232</v>
      </c>
    </row>
    <row r="4" spans="1:4" x14ac:dyDescent="0.25">
      <c r="A4" s="6" t="s">
        <v>31</v>
      </c>
      <c r="B4" s="8">
        <v>167674809.48999998</v>
      </c>
      <c r="C4" s="8">
        <v>50799399.100000024</v>
      </c>
      <c r="D4" s="8">
        <v>116875410.38999996</v>
      </c>
    </row>
    <row r="5" spans="1:4" x14ac:dyDescent="0.25">
      <c r="A5" s="6" t="s">
        <v>51</v>
      </c>
      <c r="B5" s="8">
        <v>105689572.59999998</v>
      </c>
      <c r="C5" s="8">
        <v>31878420.730000004</v>
      </c>
      <c r="D5" s="8">
        <v>73811151.870000035</v>
      </c>
    </row>
    <row r="6" spans="1:4" x14ac:dyDescent="0.25">
      <c r="A6" s="6" t="s">
        <v>48</v>
      </c>
      <c r="B6" s="8">
        <v>143997610.50999996</v>
      </c>
      <c r="C6" s="8">
        <v>41336778.209999993</v>
      </c>
      <c r="D6" s="8">
        <v>102660832.30000003</v>
      </c>
    </row>
    <row r="7" spans="1:4" x14ac:dyDescent="0.25">
      <c r="A7" s="6" t="s">
        <v>40</v>
      </c>
      <c r="B7" s="8">
        <v>353167462.92999983</v>
      </c>
      <c r="C7" s="8">
        <v>106771968.45000011</v>
      </c>
      <c r="D7" s="8">
        <v>246395494.48000002</v>
      </c>
    </row>
    <row r="8" spans="1:4" x14ac:dyDescent="0.25">
      <c r="A8" s="6" t="s">
        <v>17</v>
      </c>
      <c r="B8" s="8">
        <v>175106535.74000001</v>
      </c>
      <c r="C8" s="8">
        <v>51056993.340000018</v>
      </c>
      <c r="D8" s="8">
        <v>124049542.40000004</v>
      </c>
    </row>
    <row r="9" spans="1:4" x14ac:dyDescent="0.25">
      <c r="A9" s="6" t="s">
        <v>23</v>
      </c>
      <c r="B9" s="8">
        <v>24961598.939999998</v>
      </c>
      <c r="C9" s="8">
        <v>7708059.2699999996</v>
      </c>
      <c r="D9" s="8">
        <v>17253539.670000002</v>
      </c>
    </row>
    <row r="10" spans="1:4" x14ac:dyDescent="0.25">
      <c r="A10" s="6" t="s">
        <v>35</v>
      </c>
      <c r="B10" s="8">
        <v>356724250.11999971</v>
      </c>
      <c r="C10" s="8">
        <v>101650992.46000007</v>
      </c>
      <c r="D10" s="8">
        <v>255073257.65999988</v>
      </c>
    </row>
    <row r="11" spans="1:4" x14ac:dyDescent="0.25">
      <c r="A11" s="6" t="s">
        <v>1227</v>
      </c>
      <c r="B11" s="11">
        <v>1327321840.3299994</v>
      </c>
      <c r="C11" s="11">
        <v>391202611.56000018</v>
      </c>
      <c r="D11" s="8">
        <v>936119228.76999986</v>
      </c>
    </row>
    <row r="13" spans="1:4" x14ac:dyDescent="0.25">
      <c r="B13">
        <f>B4-C4</f>
        <v>116875410.38999996</v>
      </c>
    </row>
    <row r="16" spans="1:4" x14ac:dyDescent="0.25">
      <c r="B16" t="b">
        <f>B13=D4</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5"/>
  <sheetViews>
    <sheetView workbookViewId="0">
      <selection activeCell="A17" sqref="A17"/>
    </sheetView>
  </sheetViews>
  <sheetFormatPr defaultRowHeight="15" x14ac:dyDescent="0.25"/>
  <cols>
    <col min="1" max="1" width="32.42578125" customWidth="1"/>
    <col min="2" max="2" width="16.28515625" customWidth="1"/>
    <col min="3" max="10" width="12" customWidth="1"/>
    <col min="11" max="11" width="22.28515625" customWidth="1"/>
    <col min="12" max="13" width="11" customWidth="1"/>
    <col min="14" max="14" width="12" customWidth="1"/>
    <col min="15" max="17" width="11" customWidth="1"/>
    <col min="18" max="18" width="12" customWidth="1"/>
    <col min="19" max="19" width="25.5703125" customWidth="1"/>
    <col min="20" max="20" width="34.28515625" customWidth="1"/>
    <col min="21" max="21" width="11" customWidth="1"/>
    <col min="22" max="25" width="12" customWidth="1"/>
    <col min="26" max="26" width="10" customWidth="1"/>
    <col min="27" max="27" width="12" customWidth="1"/>
    <col min="28" max="28" width="37.42578125" customWidth="1"/>
    <col min="29" max="33" width="12" customWidth="1"/>
    <col min="34" max="34" width="11" customWidth="1"/>
    <col min="35" max="36" width="12" customWidth="1"/>
    <col min="37" max="37" width="12.140625" customWidth="1"/>
    <col min="38" max="38" width="28.7109375" customWidth="1"/>
    <col min="39" max="44" width="12" customWidth="1"/>
    <col min="45" max="45" width="11" customWidth="1"/>
    <col min="46" max="46" width="31.85546875" customWidth="1"/>
    <col min="47" max="47" width="15.85546875" customWidth="1"/>
    <col min="48" max="48" width="11" customWidth="1"/>
    <col min="49" max="49" width="10" customWidth="1"/>
    <col min="50" max="50" width="11" customWidth="1"/>
    <col min="51" max="53" width="10" customWidth="1"/>
    <col min="54" max="54" width="11" customWidth="1"/>
    <col min="55" max="55" width="19" customWidth="1"/>
    <col min="56" max="56" width="19.7109375" customWidth="1"/>
    <col min="57" max="58" width="12" customWidth="1"/>
    <col min="59" max="59" width="11" customWidth="1"/>
    <col min="60" max="61" width="12" customWidth="1"/>
    <col min="62" max="62" width="11" customWidth="1"/>
    <col min="63" max="63" width="12" customWidth="1"/>
    <col min="64" max="64" width="22.85546875" customWidth="1"/>
    <col min="65" max="65" width="11.28515625" customWidth="1"/>
    <col min="66" max="66" width="26.85546875" customWidth="1"/>
    <col min="67" max="67" width="25.5703125" customWidth="1"/>
    <col min="68" max="68" width="17.7109375" customWidth="1"/>
    <col min="69" max="69" width="20.85546875" customWidth="1"/>
    <col min="70" max="70" width="18.7109375" customWidth="1"/>
    <col min="71" max="71" width="22" bestFit="1" customWidth="1"/>
    <col min="72" max="72" width="17.85546875" customWidth="1"/>
    <col min="73" max="74" width="20.140625" customWidth="1"/>
    <col min="75" max="75" width="23.28515625" customWidth="1"/>
    <col min="76" max="76" width="15.42578125" customWidth="1"/>
    <col min="77" max="77" width="18.5703125" customWidth="1"/>
    <col min="78" max="78" width="16.140625" customWidth="1"/>
    <col min="79" max="79" width="19.28515625" customWidth="1"/>
    <col min="80" max="80" width="18.28515625" customWidth="1"/>
    <col min="81" max="81" width="21.5703125" customWidth="1"/>
    <col min="82" max="82" width="32.42578125" customWidth="1"/>
    <col min="83" max="83" width="19" customWidth="1"/>
    <col min="84" max="84" width="14.5703125" customWidth="1"/>
    <col min="85" max="85" width="17.85546875" customWidth="1"/>
    <col min="86" max="86" width="16.7109375" customWidth="1"/>
    <col min="87" max="87" width="19.85546875" customWidth="1"/>
    <col min="88" max="88" width="17.85546875" customWidth="1"/>
    <col min="89" max="89" width="18.5703125" customWidth="1"/>
    <col min="90" max="90" width="32.42578125" customWidth="1"/>
    <col min="91" max="91" width="20.7109375" customWidth="1"/>
    <col min="92" max="92" width="17.85546875" customWidth="1"/>
    <col min="93" max="93" width="20.42578125" bestFit="1" customWidth="1"/>
    <col min="94" max="94" width="18.85546875" customWidth="1"/>
    <col min="95" max="95" width="22.140625" customWidth="1"/>
    <col min="96" max="96" width="16.85546875" customWidth="1"/>
    <col min="97" max="97" width="20" customWidth="1"/>
    <col min="98" max="98" width="18.7109375" customWidth="1"/>
    <col min="99" max="99" width="22" customWidth="1"/>
    <col min="100" max="100" width="32.42578125" customWidth="1"/>
    <col min="101" max="101" width="17.85546875" customWidth="1"/>
    <col min="102" max="102" width="26.85546875" customWidth="1"/>
    <col min="103" max="103" width="23.140625" customWidth="1"/>
    <col min="104" max="104" width="17.85546875" customWidth="1"/>
    <col min="105" max="105" width="17.42578125" customWidth="1"/>
    <col min="106" max="106" width="16.7109375" customWidth="1"/>
    <col min="107" max="107" width="19.85546875" customWidth="1"/>
    <col min="108" max="108" width="19.5703125" bestFit="1" customWidth="1"/>
    <col min="109" max="109" width="22.7109375" customWidth="1"/>
    <col min="110" max="110" width="20.42578125" customWidth="1"/>
    <col min="111" max="111" width="18.28515625" customWidth="1"/>
    <col min="112" max="112" width="26.85546875" customWidth="1"/>
    <col min="113" max="113" width="18.28515625" customWidth="1"/>
    <col min="114" max="114" width="32.42578125" customWidth="1"/>
    <col min="115" max="115" width="18" customWidth="1"/>
    <col min="116" max="116" width="17.42578125" customWidth="1"/>
    <col min="117" max="117" width="20.5703125" customWidth="1"/>
    <col min="118" max="118" width="26.85546875" bestFit="1" customWidth="1"/>
    <col min="119" max="119" width="15.42578125" customWidth="1"/>
    <col min="120" max="120" width="17.85546875" customWidth="1"/>
    <col min="121" max="121" width="16.42578125" customWidth="1"/>
    <col min="122" max="122" width="26.85546875" customWidth="1"/>
    <col min="123" max="123" width="16.42578125" customWidth="1"/>
    <col min="124" max="124" width="16.85546875" customWidth="1"/>
    <col min="125" max="125" width="20" customWidth="1"/>
    <col min="126" max="126" width="17.85546875" customWidth="1"/>
    <col min="127" max="127" width="17.28515625" customWidth="1"/>
    <col min="128" max="128" width="15.140625" customWidth="1"/>
    <col min="129" max="129" width="18.28515625" customWidth="1"/>
    <col min="130" max="130" width="17.85546875" customWidth="1"/>
    <col min="131" max="131" width="15.85546875" customWidth="1"/>
    <col min="132" max="132" width="12.28515625" customWidth="1"/>
    <col min="133" max="133" width="15.42578125" customWidth="1"/>
    <col min="134" max="134" width="26.85546875" customWidth="1"/>
    <col min="135" max="135" width="15.5703125" customWidth="1"/>
    <col min="136" max="136" width="26.85546875" customWidth="1"/>
    <col min="137" max="137" width="17.5703125" customWidth="1"/>
    <col min="138" max="138" width="17.85546875" customWidth="1"/>
    <col min="139" max="139" width="19.85546875" customWidth="1"/>
    <col min="140" max="140" width="26.85546875" customWidth="1"/>
    <col min="141" max="141" width="18.140625" customWidth="1"/>
    <col min="142" max="142" width="26.85546875" customWidth="1"/>
    <col min="143" max="143" width="16.5703125" customWidth="1"/>
    <col min="144" max="144" width="15" customWidth="1"/>
    <col min="145" max="145" width="18.140625" customWidth="1"/>
    <col min="146" max="146" width="20.42578125" bestFit="1" customWidth="1"/>
    <col min="147" max="147" width="18" bestFit="1" customWidth="1"/>
    <col min="148" max="148" width="26.85546875" customWidth="1"/>
    <col min="149" max="149" width="19.140625" customWidth="1"/>
    <col min="150" max="150" width="15.140625" customWidth="1"/>
    <col min="151" max="151" width="18.28515625" customWidth="1"/>
    <col min="152" max="152" width="18.5703125" customWidth="1"/>
    <col min="153" max="153" width="21.85546875" customWidth="1"/>
    <col min="154" max="154" width="18.5703125" customWidth="1"/>
    <col min="155" max="155" width="21.85546875" customWidth="1"/>
    <col min="156" max="156" width="17.85546875" customWidth="1"/>
    <col min="157" max="157" width="18.140625" customWidth="1"/>
    <col min="158" max="158" width="16.28515625" customWidth="1"/>
    <col min="159" max="159" width="19.42578125" customWidth="1"/>
    <col min="160" max="160" width="17.85546875" customWidth="1"/>
    <col min="161" max="161" width="20.85546875" customWidth="1"/>
    <col min="162" max="162" width="17.85546875" customWidth="1"/>
    <col min="163" max="163" width="16.7109375" customWidth="1"/>
    <col min="164" max="164" width="26.85546875" customWidth="1"/>
    <col min="165" max="165" width="22.5703125" customWidth="1"/>
    <col min="166" max="166" width="13.7109375" customWidth="1"/>
    <col min="167" max="167" width="16.85546875" customWidth="1"/>
    <col min="168" max="168" width="17.85546875" customWidth="1"/>
    <col min="169" max="169" width="18.42578125" customWidth="1"/>
    <col min="170" max="170" width="26.85546875" customWidth="1"/>
    <col min="171" max="171" width="16" customWidth="1"/>
    <col min="172" max="172" width="13.5703125" customWidth="1"/>
    <col min="173" max="173" width="16.7109375" customWidth="1"/>
    <col min="174" max="174" width="17.85546875" customWidth="1"/>
    <col min="175" max="175" width="19" customWidth="1"/>
    <col min="176" max="176" width="14.5703125" customWidth="1"/>
    <col min="177" max="178" width="17.85546875" customWidth="1"/>
    <col min="179" max="179" width="16" customWidth="1"/>
    <col min="180" max="180" width="12.28515625" customWidth="1"/>
    <col min="181" max="181" width="15.42578125" customWidth="1"/>
    <col min="182" max="182" width="26.85546875" customWidth="1"/>
    <col min="183" max="183" width="16.7109375" customWidth="1"/>
    <col min="184" max="184" width="26.85546875" customWidth="1"/>
    <col min="185" max="185" width="18" customWidth="1"/>
    <col min="186" max="186" width="11" customWidth="1"/>
    <col min="187" max="187" width="14.140625" customWidth="1"/>
    <col min="188" max="188" width="26.85546875" customWidth="1"/>
    <col min="189" max="189" width="16.140625" customWidth="1"/>
    <col min="190" max="190" width="20.42578125" customWidth="1"/>
    <col min="191" max="191" width="17.85546875" bestFit="1" customWidth="1"/>
    <col min="192" max="192" width="26.85546875" customWidth="1"/>
    <col min="193" max="193" width="20.85546875" customWidth="1"/>
    <col min="194" max="194" width="16.42578125" customWidth="1"/>
    <col min="195" max="195" width="19.5703125" bestFit="1" customWidth="1"/>
    <col min="196" max="196" width="15.85546875" customWidth="1"/>
    <col min="197" max="197" width="19" customWidth="1"/>
    <col min="198" max="198" width="20.42578125" bestFit="1" customWidth="1"/>
    <col min="199" max="199" width="22.5703125" customWidth="1"/>
    <col min="200" max="200" width="17.85546875" customWidth="1"/>
    <col min="201" max="201" width="19.85546875" customWidth="1"/>
    <col min="202" max="202" width="17.85546875" customWidth="1"/>
    <col min="203" max="203" width="17" bestFit="1" customWidth="1"/>
    <col min="204" max="204" width="26.85546875" bestFit="1" customWidth="1"/>
    <col min="205" max="205" width="19.85546875" customWidth="1"/>
    <col min="206" max="206" width="32.42578125" bestFit="1" customWidth="1"/>
    <col min="207" max="207" width="15.7109375" customWidth="1"/>
    <col min="208" max="208" width="16.85546875" customWidth="1"/>
    <col min="209" max="209" width="20" bestFit="1" customWidth="1"/>
    <col min="210" max="210" width="17.85546875" customWidth="1"/>
    <col min="211" max="211" width="19.140625" customWidth="1"/>
    <col min="212" max="212" width="17.85546875" bestFit="1" customWidth="1"/>
    <col min="213" max="213" width="14.28515625" bestFit="1" customWidth="1"/>
    <col min="214" max="214" width="17.85546875" customWidth="1"/>
    <col min="215" max="215" width="16.28515625" customWidth="1"/>
    <col min="216" max="216" width="13.28515625" customWidth="1"/>
    <col min="217" max="217" width="16.42578125" customWidth="1"/>
    <col min="218" max="218" width="17.85546875" customWidth="1"/>
    <col min="219" max="219" width="14.140625" customWidth="1"/>
    <col min="220" max="220" width="26.85546875" customWidth="1"/>
    <col min="221" max="222" width="15.7109375" bestFit="1" customWidth="1"/>
    <col min="223" max="223" width="18.85546875" customWidth="1"/>
    <col min="224" max="224" width="26.85546875" bestFit="1" customWidth="1"/>
    <col min="225" max="225" width="17.5703125" customWidth="1"/>
    <col min="226" max="226" width="11.85546875" customWidth="1"/>
    <col min="227" max="227" width="15" customWidth="1"/>
    <col min="228" max="228" width="12.7109375" customWidth="1"/>
    <col min="229" max="229" width="15.85546875" customWidth="1"/>
    <col min="230" max="230" width="17.85546875" bestFit="1" customWidth="1"/>
    <col min="231" max="231" width="14.7109375" bestFit="1" customWidth="1"/>
    <col min="232" max="232" width="15.42578125" customWidth="1"/>
    <col min="233" max="233" width="18.5703125" customWidth="1"/>
    <col min="234" max="234" width="32.42578125" customWidth="1"/>
    <col min="235" max="235" width="17" customWidth="1"/>
    <col min="236" max="236" width="32.42578125" bestFit="1" customWidth="1"/>
    <col min="237" max="237" width="20.42578125" bestFit="1" customWidth="1"/>
    <col min="238" max="238" width="17.85546875" customWidth="1"/>
    <col min="239" max="239" width="20.28515625" customWidth="1"/>
    <col min="240" max="240" width="18.7109375" bestFit="1" customWidth="1"/>
    <col min="241" max="241" width="22" customWidth="1"/>
    <col min="242" max="242" width="19.28515625" customWidth="1"/>
    <col min="243" max="243" width="22.42578125" customWidth="1"/>
    <col min="244" max="244" width="26.85546875" bestFit="1" customWidth="1"/>
    <col min="245" max="245" width="20.42578125" bestFit="1" customWidth="1"/>
    <col min="246" max="246" width="20.42578125" customWidth="1"/>
    <col min="247" max="247" width="20.42578125" bestFit="1" customWidth="1"/>
    <col min="248" max="248" width="26.85546875" customWidth="1"/>
    <col min="249" max="249" width="21.5703125" customWidth="1"/>
    <col min="250" max="250" width="18.42578125" bestFit="1" customWidth="1"/>
    <col min="251" max="251" width="21.7109375" customWidth="1"/>
    <col min="252" max="252" width="21.5703125" bestFit="1" customWidth="1"/>
    <col min="253" max="253" width="24.7109375" bestFit="1" customWidth="1"/>
    <col min="254" max="254" width="20.42578125" customWidth="1"/>
    <col min="255" max="255" width="23.5703125" bestFit="1" customWidth="1"/>
    <col min="256" max="256" width="32.42578125" bestFit="1" customWidth="1"/>
    <col min="257" max="257" width="23" customWidth="1"/>
    <col min="258" max="258" width="16.42578125" bestFit="1" customWidth="1"/>
    <col min="259" max="259" width="19.5703125" customWidth="1"/>
    <col min="260" max="260" width="26.85546875" customWidth="1"/>
    <col min="261" max="261" width="24.140625" bestFit="1" customWidth="1"/>
    <col min="262" max="262" width="17.85546875" customWidth="1"/>
    <col min="263" max="263" width="21" customWidth="1"/>
    <col min="264" max="264" width="18.5703125" bestFit="1" customWidth="1"/>
    <col min="265" max="265" width="21.85546875" customWidth="1"/>
    <col min="266" max="266" width="16.140625" customWidth="1"/>
    <col min="267" max="267" width="19.28515625" customWidth="1"/>
    <col min="268" max="268" width="26.85546875" bestFit="1" customWidth="1"/>
    <col min="269" max="269" width="19.140625" bestFit="1" customWidth="1"/>
    <col min="270" max="270" width="20.42578125" bestFit="1" customWidth="1"/>
    <col min="271" max="271" width="19.5703125" customWidth="1"/>
    <col min="272" max="272" width="14" customWidth="1"/>
    <col min="273" max="273" width="17.28515625" bestFit="1" customWidth="1"/>
    <col min="274" max="274" width="17.85546875" customWidth="1"/>
    <col min="275" max="275" width="17.42578125" customWidth="1"/>
    <col min="276" max="276" width="12.42578125" customWidth="1"/>
    <col min="277" max="277" width="15.5703125" customWidth="1"/>
    <col min="278" max="278" width="32.42578125" customWidth="1"/>
    <col min="279" max="279" width="18.5703125" bestFit="1" customWidth="1"/>
    <col min="280" max="280" width="15.42578125" customWidth="1"/>
    <col min="281" max="281" width="18.5703125" bestFit="1" customWidth="1"/>
    <col min="282" max="282" width="20.42578125" bestFit="1" customWidth="1"/>
    <col min="283" max="283" width="22.7109375" customWidth="1"/>
    <col min="284" max="284" width="16.85546875" bestFit="1" customWidth="1"/>
    <col min="285" max="285" width="20" bestFit="1" customWidth="1"/>
    <col min="286" max="286" width="32.42578125" customWidth="1"/>
    <col min="287" max="287" width="20.5703125" bestFit="1" customWidth="1"/>
    <col min="288" max="288" width="15.85546875" customWidth="1"/>
    <col min="289" max="289" width="19" customWidth="1"/>
    <col min="290" max="290" width="15.28515625" customWidth="1"/>
    <col min="291" max="291" width="18.42578125" customWidth="1"/>
    <col min="292" max="292" width="16.28515625" bestFit="1" customWidth="1"/>
    <col min="293" max="293" width="19.42578125" customWidth="1"/>
    <col min="294" max="294" width="32.42578125" customWidth="1"/>
    <col min="295" max="295" width="20.140625" customWidth="1"/>
    <col min="296" max="296" width="12.85546875" customWidth="1"/>
    <col min="297" max="297" width="16" customWidth="1"/>
    <col min="298" max="298" width="18.42578125" customWidth="1"/>
    <col min="299" max="299" width="21.7109375" bestFit="1" customWidth="1"/>
    <col min="300" max="300" width="16.5703125" customWidth="1"/>
    <col min="301" max="301" width="19.7109375" customWidth="1"/>
    <col min="302" max="302" width="15" bestFit="1" customWidth="1"/>
    <col min="303" max="303" width="18.140625" bestFit="1" customWidth="1"/>
    <col min="304" max="304" width="17.5703125" bestFit="1" customWidth="1"/>
    <col min="305" max="305" width="20.7109375" customWidth="1"/>
    <col min="306" max="306" width="13.5703125" customWidth="1"/>
    <col min="307" max="307" width="16.7109375" bestFit="1" customWidth="1"/>
    <col min="308" max="308" width="17.85546875" customWidth="1"/>
    <col min="309" max="309" width="17.7109375" customWidth="1"/>
    <col min="310" max="310" width="26.85546875" bestFit="1" customWidth="1"/>
    <col min="311" max="311" width="15.42578125" customWidth="1"/>
    <col min="312" max="312" width="13.7109375" customWidth="1"/>
    <col min="313" max="313" width="16.85546875" customWidth="1"/>
    <col min="314" max="314" width="17.85546875" customWidth="1"/>
    <col min="315" max="315" width="17.7109375" customWidth="1"/>
    <col min="316" max="316" width="32.42578125" bestFit="1" customWidth="1"/>
    <col min="317" max="317" width="16.7109375" customWidth="1"/>
    <col min="318" max="318" width="17.85546875" customWidth="1"/>
    <col min="319" max="319" width="15.28515625" customWidth="1"/>
    <col min="320" max="320" width="26.85546875" customWidth="1"/>
    <col min="321" max="321" width="18.5703125" customWidth="1"/>
    <col min="322" max="322" width="16.28515625" customWidth="1"/>
    <col min="323" max="323" width="19.42578125" customWidth="1"/>
    <col min="324" max="324" width="32.42578125" customWidth="1"/>
    <col min="325" max="325" width="23.42578125" bestFit="1" customWidth="1"/>
    <col min="326" max="326" width="19.140625" customWidth="1"/>
    <col min="327" max="327" width="22.28515625" customWidth="1"/>
    <col min="328" max="328" width="32.42578125" customWidth="1"/>
    <col min="329" max="329" width="19.28515625" customWidth="1"/>
    <col min="330" max="330" width="18.28515625" bestFit="1" customWidth="1"/>
    <col min="331" max="331" width="21.5703125" customWidth="1"/>
    <col min="332" max="332" width="26.85546875" customWidth="1"/>
    <col min="333" max="333" width="20.140625" bestFit="1" customWidth="1"/>
    <col min="334" max="334" width="26.85546875" bestFit="1" customWidth="1"/>
    <col min="335" max="335" width="16.7109375" customWidth="1"/>
    <col min="336" max="336" width="20.42578125" customWidth="1"/>
    <col min="337" max="337" width="17.28515625" customWidth="1"/>
    <col min="338" max="338" width="16.85546875" customWidth="1"/>
    <col min="339" max="339" width="20" customWidth="1"/>
    <col min="340" max="340" width="14.140625" bestFit="1" customWidth="1"/>
    <col min="341" max="341" width="17.42578125" customWidth="1"/>
    <col min="342" max="342" width="15.140625" customWidth="1"/>
    <col min="343" max="343" width="18.28515625" customWidth="1"/>
    <col min="344" max="344" width="17.85546875" customWidth="1"/>
    <col min="345" max="345" width="17.7109375" customWidth="1"/>
    <col min="346" max="346" width="17.85546875" bestFit="1" customWidth="1"/>
    <col min="347" max="347" width="16.140625" customWidth="1"/>
    <col min="348" max="348" width="32.42578125" customWidth="1"/>
    <col min="349" max="349" width="18.28515625" customWidth="1"/>
    <col min="350" max="350" width="32.42578125" customWidth="1"/>
    <col min="351" max="351" width="17.7109375" customWidth="1"/>
    <col min="352" max="352" width="15.28515625" customWidth="1"/>
    <col min="353" max="353" width="18.42578125" customWidth="1"/>
    <col min="354" max="354" width="13.85546875" customWidth="1"/>
    <col min="355" max="355" width="17" customWidth="1"/>
    <col min="356" max="356" width="18" customWidth="1"/>
    <col min="357" max="357" width="21.140625" bestFit="1" customWidth="1"/>
    <col min="358" max="358" width="14.28515625" bestFit="1" customWidth="1"/>
    <col min="359" max="359" width="17.5703125" customWidth="1"/>
    <col min="360" max="360" width="26.85546875" customWidth="1"/>
    <col min="361" max="361" width="19.140625" customWidth="1"/>
    <col min="362" max="362" width="17.140625" customWidth="1"/>
    <col min="363" max="363" width="20.28515625" bestFit="1" customWidth="1"/>
    <col min="364" max="364" width="26.85546875" bestFit="1" customWidth="1"/>
    <col min="365" max="365" width="21.7109375" customWidth="1"/>
    <col min="366" max="366" width="16.85546875" bestFit="1" customWidth="1"/>
    <col min="367" max="367" width="20" customWidth="1"/>
    <col min="368" max="368" width="17.85546875" customWidth="1"/>
    <col min="369" max="369" width="20.7109375" customWidth="1"/>
    <col min="370" max="370" width="32.42578125" bestFit="1" customWidth="1"/>
    <col min="371" max="371" width="20.42578125" customWidth="1"/>
    <col min="372" max="372" width="32.42578125" customWidth="1"/>
    <col min="373" max="373" width="22.28515625" customWidth="1"/>
    <col min="374" max="374" width="17.42578125" customWidth="1"/>
    <col min="375" max="375" width="20.5703125" bestFit="1" customWidth="1"/>
    <col min="376" max="376" width="22.28515625" bestFit="1" customWidth="1"/>
    <col min="377" max="377" width="25.5703125" customWidth="1"/>
    <col min="378" max="378" width="23.28515625" customWidth="1"/>
    <col min="379" max="379" width="26.42578125" customWidth="1"/>
    <col min="380" max="380" width="18.5703125" customWidth="1"/>
    <col min="381" max="381" width="21.85546875" bestFit="1" customWidth="1"/>
    <col min="382" max="382" width="17.85546875" customWidth="1"/>
    <col min="383" max="383" width="16" customWidth="1"/>
    <col min="384" max="384" width="20.42578125" customWidth="1"/>
    <col min="385" max="385" width="19.140625" bestFit="1" customWidth="1"/>
    <col min="386" max="386" width="15.28515625" customWidth="1"/>
    <col min="387" max="387" width="18.42578125" customWidth="1"/>
    <col min="388" max="389" width="17.85546875" customWidth="1"/>
    <col min="390" max="390" width="11.5703125" customWidth="1"/>
    <col min="391" max="391" width="14.7109375" customWidth="1"/>
    <col min="392" max="392" width="17.85546875" customWidth="1"/>
    <col min="393" max="393" width="15.42578125" customWidth="1"/>
    <col min="394" max="394" width="20.42578125" customWidth="1"/>
    <col min="395" max="395" width="16.42578125" customWidth="1"/>
    <col min="396" max="396" width="17.85546875" customWidth="1"/>
    <col min="397" max="397" width="18.42578125" customWidth="1"/>
    <col min="398" max="398" width="32.42578125" customWidth="1"/>
    <col min="399" max="399" width="15.42578125" customWidth="1"/>
    <col min="400" max="400" width="17.85546875" customWidth="1"/>
    <col min="401" max="401" width="16.140625" customWidth="1"/>
    <col min="402" max="402" width="14" bestFit="1" customWidth="1"/>
    <col min="403" max="403" width="16.140625" customWidth="1"/>
    <col min="404" max="404" width="14.28515625" customWidth="1"/>
    <col min="405" max="405" width="17.5703125" customWidth="1"/>
    <col min="406" max="406" width="17.85546875" customWidth="1"/>
    <col min="407" max="407" width="17.5703125" customWidth="1"/>
    <col min="408" max="408" width="14.28515625" customWidth="1"/>
    <col min="409" max="409" width="17.5703125" customWidth="1"/>
    <col min="410" max="410" width="16.5703125" customWidth="1"/>
    <col min="411" max="411" width="19.7109375" bestFit="1" customWidth="1"/>
    <col min="412" max="412" width="17.85546875" customWidth="1"/>
    <col min="413" max="413" width="21" bestFit="1" customWidth="1"/>
    <col min="414" max="414" width="14.7109375" customWidth="1"/>
    <col min="415" max="415" width="18" bestFit="1" customWidth="1"/>
    <col min="416" max="416" width="32.42578125" customWidth="1"/>
    <col min="417" max="417" width="17.5703125" customWidth="1"/>
    <col min="418" max="418" width="15.7109375" bestFit="1" customWidth="1"/>
    <col min="419" max="419" width="18.85546875" customWidth="1"/>
    <col min="420" max="420" width="17.85546875" customWidth="1"/>
    <col min="421" max="421" width="15.5703125" customWidth="1"/>
    <col min="422" max="422" width="11.140625" customWidth="1"/>
    <col min="423" max="423" width="14.28515625" customWidth="1"/>
    <col min="424" max="424" width="26.85546875" customWidth="1"/>
    <col min="425" max="425" width="15.28515625" customWidth="1"/>
    <col min="426" max="426" width="20.42578125" customWidth="1"/>
    <col min="427" max="427" width="13.5703125" customWidth="1"/>
    <col min="428" max="428" width="10.5703125" customWidth="1"/>
    <col min="429" max="429" width="13.7109375" customWidth="1"/>
    <col min="430" max="430" width="17.85546875" customWidth="1"/>
    <col min="431" max="431" width="12.85546875" customWidth="1"/>
    <col min="432" max="432" width="17.85546875" customWidth="1"/>
    <col min="433" max="433" width="15.28515625" customWidth="1"/>
    <col min="434" max="434" width="17.85546875" customWidth="1"/>
    <col min="435" max="435" width="14.42578125" customWidth="1"/>
    <col min="436" max="436" width="13.7109375" customWidth="1"/>
    <col min="437" max="437" width="16.85546875" bestFit="1" customWidth="1"/>
    <col min="438" max="438" width="17.85546875" customWidth="1"/>
    <col min="439" max="439" width="16.42578125" customWidth="1"/>
    <col min="440" max="440" width="14.140625" customWidth="1"/>
    <col min="441" max="441" width="17.42578125" customWidth="1"/>
    <col min="442" max="442" width="17.85546875" customWidth="1"/>
    <col min="443" max="443" width="15.140625" customWidth="1"/>
    <col min="444" max="444" width="12.7109375" customWidth="1"/>
    <col min="445" max="445" width="15.85546875" customWidth="1"/>
    <col min="446" max="446" width="17.85546875" customWidth="1"/>
    <col min="447" max="447" width="18.28515625" customWidth="1"/>
    <col min="448" max="448" width="32.42578125" customWidth="1"/>
    <col min="449" max="449" width="19.28515625" customWidth="1"/>
    <col min="450" max="450" width="18.140625" customWidth="1"/>
    <col min="451" max="451" width="21.42578125" bestFit="1" customWidth="1"/>
    <col min="452" max="452" width="18.28515625" bestFit="1" customWidth="1"/>
    <col min="453" max="453" width="21.5703125" customWidth="1"/>
    <col min="454" max="454" width="26.85546875" customWidth="1"/>
    <col min="455" max="455" width="20" customWidth="1"/>
    <col min="456" max="456" width="17.85546875" customWidth="1"/>
    <col min="457" max="457" width="17.7109375" customWidth="1"/>
    <col min="458" max="458" width="17.85546875" bestFit="1" customWidth="1"/>
    <col min="459" max="459" width="21" customWidth="1"/>
    <col min="460" max="460" width="17.85546875" bestFit="1" customWidth="1"/>
    <col min="461" max="461" width="18.7109375" bestFit="1" customWidth="1"/>
    <col min="462" max="462" width="20.42578125" customWidth="1"/>
    <col min="463" max="463" width="16.7109375" bestFit="1" customWidth="1"/>
    <col min="464" max="464" width="17.85546875" customWidth="1"/>
    <col min="465" max="465" width="16" customWidth="1"/>
    <col min="466" max="466" width="26.85546875" customWidth="1"/>
    <col min="467" max="467" width="16" customWidth="1"/>
    <col min="468" max="468" width="32.42578125" customWidth="1"/>
    <col min="469" max="469" width="15" bestFit="1" customWidth="1"/>
    <col min="470" max="470" width="20.42578125" bestFit="1" customWidth="1"/>
    <col min="471" max="471" width="18.42578125" customWidth="1"/>
    <col min="472" max="472" width="12" customWidth="1"/>
    <col min="473" max="473" width="15.140625" bestFit="1" customWidth="1"/>
    <col min="474" max="474" width="11.85546875" customWidth="1"/>
    <col min="475" max="475" width="15" bestFit="1" customWidth="1"/>
    <col min="476" max="476" width="13" customWidth="1"/>
    <col min="477" max="477" width="16.140625" customWidth="1"/>
    <col min="478" max="478" width="14.42578125" customWidth="1"/>
    <col min="479" max="479" width="17.7109375" customWidth="1"/>
    <col min="480" max="480" width="13" customWidth="1"/>
    <col min="481" max="481" width="16.140625" customWidth="1"/>
    <col min="482" max="482" width="20.42578125" customWidth="1"/>
    <col min="483" max="483" width="19.7109375" customWidth="1"/>
    <col min="484" max="484" width="15.140625" customWidth="1"/>
    <col min="485" max="485" width="18.28515625" bestFit="1" customWidth="1"/>
    <col min="486" max="486" width="26.85546875" customWidth="1"/>
    <col min="487" max="487" width="18.28515625" customWidth="1"/>
    <col min="488" max="488" width="17.85546875" customWidth="1"/>
    <col min="489" max="489" width="17.85546875" bestFit="1" customWidth="1"/>
    <col min="490" max="490" width="13.85546875" customWidth="1"/>
    <col min="491" max="491" width="17" customWidth="1"/>
    <col min="492" max="492" width="18.28515625" bestFit="1" customWidth="1"/>
    <col min="493" max="493" width="21.5703125" customWidth="1"/>
    <col min="494" max="494" width="18.85546875" customWidth="1"/>
    <col min="495" max="495" width="22.140625" bestFit="1" customWidth="1"/>
    <col min="496" max="496" width="18" customWidth="1"/>
    <col min="497" max="497" width="21.140625" bestFit="1" customWidth="1"/>
    <col min="498" max="498" width="32.42578125" customWidth="1"/>
    <col min="499" max="499" width="20" customWidth="1"/>
    <col min="500" max="500" width="17.5703125" bestFit="1" customWidth="1"/>
    <col min="501" max="501" width="20.7109375" customWidth="1"/>
    <col min="502" max="502" width="17.85546875" customWidth="1"/>
    <col min="503" max="503" width="19.85546875" customWidth="1"/>
    <col min="504" max="504" width="32.42578125" customWidth="1"/>
    <col min="505" max="505" width="20.140625" bestFit="1" customWidth="1"/>
    <col min="506" max="506" width="17.85546875" bestFit="1" customWidth="1"/>
    <col min="507" max="507" width="15.85546875" customWidth="1"/>
    <col min="508" max="508" width="32.42578125" bestFit="1" customWidth="1"/>
    <col min="509" max="509" width="20.7109375" bestFit="1" customWidth="1"/>
    <col min="510" max="510" width="16.7109375" customWidth="1"/>
    <col min="511" max="511" width="19.85546875" customWidth="1"/>
    <col min="512" max="512" width="18.5703125" customWidth="1"/>
    <col min="513" max="513" width="21.85546875" customWidth="1"/>
    <col min="514" max="514" width="32.42578125" customWidth="1"/>
    <col min="515" max="515" width="21.5703125" customWidth="1"/>
    <col min="516" max="516" width="15" customWidth="1"/>
    <col min="517" max="517" width="18.140625" customWidth="1"/>
    <col min="518" max="518" width="16.42578125" customWidth="1"/>
    <col min="519" max="519" width="19.5703125" customWidth="1"/>
    <col min="520" max="520" width="17" customWidth="1"/>
    <col min="521" max="521" width="20.140625" bestFit="1" customWidth="1"/>
    <col min="522" max="522" width="15.7109375" customWidth="1"/>
    <col min="523" max="523" width="18.85546875" bestFit="1" customWidth="1"/>
    <col min="524" max="524" width="14" customWidth="1"/>
    <col min="525" max="525" width="17.28515625" customWidth="1"/>
    <col min="526" max="526" width="32.42578125" bestFit="1" customWidth="1"/>
    <col min="527" max="527" width="19.42578125" customWidth="1"/>
    <col min="528" max="528" width="16.42578125" customWidth="1"/>
    <col min="529" max="529" width="19.5703125" customWidth="1"/>
    <col min="530" max="530" width="32.42578125" bestFit="1" customWidth="1"/>
    <col min="531" max="531" width="16.85546875" customWidth="1"/>
    <col min="532" max="532" width="15.28515625" customWidth="1"/>
    <col min="533" max="533" width="18.42578125" bestFit="1" customWidth="1"/>
    <col min="534" max="534" width="20.42578125" customWidth="1"/>
    <col min="535" max="535" width="18" bestFit="1" customWidth="1"/>
    <col min="536" max="536" width="17.85546875" bestFit="1" customWidth="1"/>
    <col min="537" max="537" width="21" customWidth="1"/>
    <col min="538" max="538" width="17.85546875" bestFit="1" customWidth="1"/>
    <col min="539" max="539" width="20.7109375" bestFit="1" customWidth="1"/>
    <col min="540" max="540" width="26.85546875" customWidth="1"/>
    <col min="541" max="541" width="19.7109375" bestFit="1" customWidth="1"/>
    <col min="542" max="542" width="32.42578125" bestFit="1" customWidth="1"/>
    <col min="543" max="543" width="21.42578125" bestFit="1" customWidth="1"/>
    <col min="544" max="544" width="26.85546875" bestFit="1" customWidth="1"/>
    <col min="545" max="545" width="21" bestFit="1" customWidth="1"/>
    <col min="546" max="546" width="26.85546875" bestFit="1" customWidth="1"/>
    <col min="547" max="547" width="16.85546875" bestFit="1" customWidth="1"/>
    <col min="548" max="548" width="32.42578125" bestFit="1" customWidth="1"/>
    <col min="549" max="549" width="18.85546875" bestFit="1" customWidth="1"/>
    <col min="550" max="550" width="32.42578125" bestFit="1" customWidth="1"/>
    <col min="551" max="551" width="23.28515625" bestFit="1" customWidth="1"/>
    <col min="552" max="552" width="17.85546875" bestFit="1" customWidth="1"/>
    <col min="553" max="553" width="18.28515625" bestFit="1" customWidth="1"/>
    <col min="554" max="554" width="26.85546875" bestFit="1" customWidth="1"/>
    <col min="555" max="555" width="19.28515625" bestFit="1" customWidth="1"/>
    <col min="556" max="556" width="19.42578125" bestFit="1" customWidth="1"/>
    <col min="557" max="557" width="22.5703125" bestFit="1" customWidth="1"/>
    <col min="558" max="558" width="17.85546875" bestFit="1" customWidth="1"/>
    <col min="559" max="559" width="19.85546875" bestFit="1" customWidth="1"/>
    <col min="560" max="560" width="20.42578125" bestFit="1" customWidth="1"/>
    <col min="561" max="561" width="20.5703125" bestFit="1" customWidth="1"/>
    <col min="562" max="562" width="17.85546875" bestFit="1" customWidth="1"/>
    <col min="563" max="563" width="19.140625" bestFit="1" customWidth="1"/>
    <col min="564" max="564" width="32.42578125" bestFit="1" customWidth="1"/>
    <col min="565" max="565" width="21.7109375" bestFit="1" customWidth="1"/>
    <col min="566" max="566" width="18.28515625" bestFit="1" customWidth="1"/>
    <col min="567" max="567" width="21.5703125" bestFit="1" customWidth="1"/>
    <col min="568" max="568" width="26.85546875" bestFit="1" customWidth="1"/>
    <col min="569" max="569" width="22.28515625" bestFit="1" customWidth="1"/>
    <col min="570" max="570" width="16.28515625" bestFit="1" customWidth="1"/>
    <col min="571" max="571" width="19.42578125" bestFit="1" customWidth="1"/>
    <col min="572" max="572" width="20.42578125" bestFit="1" customWidth="1"/>
    <col min="573" max="573" width="19.85546875" bestFit="1" customWidth="1"/>
    <col min="574" max="574" width="18.42578125" bestFit="1" customWidth="1"/>
    <col min="575" max="575" width="21.7109375" bestFit="1" customWidth="1"/>
    <col min="576" max="576" width="20.42578125" bestFit="1" customWidth="1"/>
    <col min="577" max="577" width="17.7109375" bestFit="1" customWidth="1"/>
    <col min="578" max="578" width="9.85546875" customWidth="1"/>
    <col min="579" max="579" width="12.85546875" customWidth="1"/>
    <col min="580" max="580" width="14" bestFit="1" customWidth="1"/>
    <col min="581" max="581" width="15.28515625" bestFit="1" customWidth="1"/>
    <col min="582" max="582" width="26.85546875" bestFit="1" customWidth="1"/>
    <col min="583" max="583" width="17.85546875" bestFit="1" customWidth="1"/>
    <col min="584" max="584" width="20.42578125" bestFit="1" customWidth="1"/>
    <col min="585" max="585" width="13.28515625" customWidth="1"/>
    <col min="586" max="586" width="20.42578125" bestFit="1" customWidth="1"/>
    <col min="587" max="587" width="19.140625" bestFit="1" customWidth="1"/>
    <col min="588" max="588" width="17.85546875" bestFit="1" customWidth="1"/>
    <col min="589" max="589" width="19.28515625" bestFit="1" customWidth="1"/>
    <col min="590" max="590" width="26.85546875" bestFit="1" customWidth="1"/>
    <col min="591" max="591" width="14.28515625" bestFit="1" customWidth="1"/>
    <col min="592" max="592" width="26.85546875" bestFit="1" customWidth="1"/>
    <col min="593" max="593" width="19.7109375" customWidth="1"/>
    <col min="594" max="594" width="13.140625" bestFit="1" customWidth="1"/>
    <col min="595" max="595" width="16.28515625" bestFit="1" customWidth="1"/>
    <col min="596" max="596" width="15" bestFit="1" customWidth="1"/>
    <col min="597" max="597" width="18.140625" bestFit="1" customWidth="1"/>
    <col min="598" max="598" width="17.85546875" bestFit="1" customWidth="1"/>
    <col min="599" max="599" width="18.7109375" bestFit="1" customWidth="1"/>
    <col min="600" max="600" width="17.85546875" bestFit="1" customWidth="1"/>
    <col min="601" max="601" width="14.42578125" bestFit="1" customWidth="1"/>
    <col min="602" max="602" width="17.85546875" bestFit="1" customWidth="1"/>
    <col min="603" max="603" width="15.7109375" customWidth="1"/>
    <col min="604" max="604" width="17.85546875" bestFit="1" customWidth="1"/>
    <col min="605" max="605" width="18.7109375" customWidth="1"/>
    <col min="606" max="606" width="32.42578125" bestFit="1" customWidth="1"/>
    <col min="607" max="607" width="19.7109375" bestFit="1" customWidth="1"/>
    <col min="608" max="608" width="17.85546875" bestFit="1" customWidth="1"/>
    <col min="609" max="609" width="20.7109375" bestFit="1" customWidth="1"/>
    <col min="610" max="610" width="20.42578125" bestFit="1" customWidth="1"/>
    <col min="611" max="611" width="18.5703125" bestFit="1" customWidth="1"/>
    <col min="612" max="612" width="32.42578125" bestFit="1" customWidth="1"/>
    <col min="613" max="613" width="18.28515625" bestFit="1" customWidth="1"/>
    <col min="614" max="614" width="15.42578125" bestFit="1" customWidth="1"/>
    <col min="615" max="615" width="18.5703125" bestFit="1" customWidth="1"/>
    <col min="616" max="616" width="12.5703125" bestFit="1" customWidth="1"/>
    <col min="617" max="617" width="15.7109375" bestFit="1" customWidth="1"/>
    <col min="618" max="618" width="13.85546875" bestFit="1" customWidth="1"/>
    <col min="619" max="619" width="17" bestFit="1" customWidth="1"/>
    <col min="620" max="620" width="14.28515625" bestFit="1" customWidth="1"/>
    <col min="621" max="621" width="17.5703125" bestFit="1" customWidth="1"/>
    <col min="622" max="622" width="11.42578125" customWidth="1"/>
    <col min="623" max="623" width="14.5703125" customWidth="1"/>
    <col min="624" max="624" width="26.85546875" bestFit="1" customWidth="1"/>
    <col min="625" max="625" width="17.7109375" bestFit="1" customWidth="1"/>
    <col min="626" max="626" width="14.7109375" customWidth="1"/>
    <col min="627" max="627" width="18" customWidth="1"/>
    <col min="628" max="628" width="14" customWidth="1"/>
    <col min="629" max="629" width="17.28515625" bestFit="1" customWidth="1"/>
    <col min="630" max="630" width="17.85546875" customWidth="1"/>
    <col min="631" max="631" width="17.5703125" bestFit="1" customWidth="1"/>
    <col min="632" max="632" width="17.85546875" bestFit="1" customWidth="1"/>
    <col min="633" max="633" width="16.140625" bestFit="1" customWidth="1"/>
    <col min="634" max="634" width="32.42578125" bestFit="1" customWidth="1"/>
    <col min="635" max="635" width="14.5703125" bestFit="1" customWidth="1"/>
    <col min="636" max="636" width="32.42578125" bestFit="1" customWidth="1"/>
    <col min="637" max="637" width="16.140625" bestFit="1" customWidth="1"/>
    <col min="638" max="638" width="10.85546875" customWidth="1"/>
    <col min="639" max="639" width="14" customWidth="1"/>
    <col min="640" max="640" width="17.85546875" bestFit="1" customWidth="1"/>
    <col min="641" max="641" width="15" customWidth="1"/>
    <col min="642" max="642" width="20.42578125" bestFit="1" customWidth="1"/>
    <col min="643" max="643" width="14.28515625" bestFit="1" customWidth="1"/>
    <col min="644" max="644" width="11.85546875" customWidth="1"/>
    <col min="645" max="645" width="15" bestFit="1" customWidth="1"/>
    <col min="646" max="646" width="17.85546875" bestFit="1" customWidth="1"/>
    <col min="647" max="647" width="14.5703125" customWidth="1"/>
    <col min="648" max="648" width="17.85546875" bestFit="1" customWidth="1"/>
    <col min="649" max="649" width="16" bestFit="1" customWidth="1"/>
    <col min="650" max="650" width="11.42578125" bestFit="1" customWidth="1"/>
    <col min="651" max="651" width="14.5703125" bestFit="1" customWidth="1"/>
    <col min="652" max="652" width="14.28515625" bestFit="1" customWidth="1"/>
    <col min="653" max="653" width="17.5703125" bestFit="1" customWidth="1"/>
    <col min="654" max="654" width="15.28515625" customWidth="1"/>
    <col min="655" max="655" width="18.42578125" bestFit="1" customWidth="1"/>
    <col min="656" max="656" width="17.85546875" bestFit="1" customWidth="1"/>
    <col min="657" max="657" width="16.140625" bestFit="1" customWidth="1"/>
    <col min="658" max="658" width="20.42578125" bestFit="1" customWidth="1"/>
    <col min="659" max="659" width="19" bestFit="1" customWidth="1"/>
    <col min="660" max="660" width="26.85546875" bestFit="1" customWidth="1"/>
    <col min="661" max="661" width="17.85546875" bestFit="1" customWidth="1"/>
    <col min="662" max="662" width="26.85546875" bestFit="1" customWidth="1"/>
    <col min="663" max="663" width="14.5703125" customWidth="1"/>
    <col min="664" max="664" width="17.85546875" bestFit="1" customWidth="1"/>
    <col min="665" max="665" width="16.28515625" bestFit="1" customWidth="1"/>
    <col min="666" max="666" width="15.7109375" customWidth="1"/>
    <col min="667" max="667" width="18.85546875" bestFit="1" customWidth="1"/>
    <col min="668" max="668" width="11.7109375" customWidth="1"/>
    <col min="669" max="669" width="14.85546875" bestFit="1" customWidth="1"/>
    <col min="670" max="670" width="17.85546875" bestFit="1" customWidth="1"/>
    <col min="671" max="671" width="20.28515625" bestFit="1" customWidth="1"/>
    <col min="672" max="672" width="12.140625" customWidth="1"/>
    <col min="673" max="673" width="15.28515625" bestFit="1" customWidth="1"/>
    <col min="674" max="674" width="26.85546875" bestFit="1" customWidth="1"/>
    <col min="675" max="675" width="20.7109375" bestFit="1" customWidth="1"/>
    <col min="676" max="676" width="17.85546875" bestFit="1" customWidth="1"/>
    <col min="677" max="677" width="19.140625" bestFit="1" customWidth="1"/>
    <col min="678" max="678" width="15.85546875" bestFit="1" customWidth="1"/>
    <col min="679" max="679" width="19" bestFit="1" customWidth="1"/>
    <col min="680" max="680" width="17.85546875" bestFit="1" customWidth="1"/>
    <col min="681" max="681" width="19.5703125" bestFit="1" customWidth="1"/>
    <col min="682" max="682" width="17.140625" customWidth="1"/>
    <col min="683" max="683" width="20.28515625" bestFit="1" customWidth="1"/>
    <col min="684" max="684" width="15.28515625" bestFit="1" customWidth="1"/>
    <col min="685" max="685" width="18.42578125" bestFit="1" customWidth="1"/>
    <col min="686" max="686" width="20.42578125" bestFit="1" customWidth="1"/>
    <col min="687" max="687" width="16.28515625" bestFit="1" customWidth="1"/>
    <col min="688" max="688" width="11.42578125" customWidth="1"/>
    <col min="689" max="689" width="14.5703125" customWidth="1"/>
    <col min="690" max="690" width="18" bestFit="1" customWidth="1"/>
    <col min="691" max="691" width="21.140625" bestFit="1" customWidth="1"/>
    <col min="692" max="692" width="17.85546875" bestFit="1" customWidth="1"/>
    <col min="693" max="693" width="18.28515625" bestFit="1" customWidth="1"/>
    <col min="694" max="694" width="17.85546875" bestFit="1" customWidth="1"/>
    <col min="695" max="695" width="16.7109375" bestFit="1" customWidth="1"/>
    <col min="696" max="696" width="32.42578125" bestFit="1" customWidth="1"/>
    <col min="697" max="697" width="18.28515625" bestFit="1" customWidth="1"/>
    <col min="698" max="698" width="14.5703125" bestFit="1" customWidth="1"/>
    <col min="699" max="699" width="17.85546875" bestFit="1" customWidth="1"/>
    <col min="700" max="700" width="15" bestFit="1" customWidth="1"/>
    <col min="701" max="701" width="18.140625" bestFit="1" customWidth="1"/>
    <col min="702" max="702" width="19.85546875" bestFit="1" customWidth="1"/>
    <col min="703" max="703" width="23" bestFit="1" customWidth="1"/>
    <col min="704" max="704" width="26.85546875" bestFit="1" customWidth="1"/>
    <col min="705" max="705" width="20" bestFit="1" customWidth="1"/>
    <col min="706" max="706" width="32.42578125" bestFit="1" customWidth="1"/>
    <col min="707" max="707" width="20.5703125" bestFit="1" customWidth="1"/>
    <col min="708" max="708" width="20.85546875" bestFit="1" customWidth="1"/>
    <col min="709" max="709" width="24" bestFit="1" customWidth="1"/>
    <col min="710" max="710" width="17.85546875" bestFit="1" customWidth="1"/>
    <col min="711" max="711" width="20.5703125" bestFit="1" customWidth="1"/>
    <col min="712" max="712" width="17.85546875" bestFit="1" customWidth="1"/>
    <col min="713" max="713" width="16.42578125" customWidth="1"/>
    <col min="714" max="714" width="20.42578125" bestFit="1" customWidth="1"/>
    <col min="715" max="715" width="18.28515625" bestFit="1" customWidth="1"/>
    <col min="716" max="716" width="20.42578125" bestFit="1" customWidth="1"/>
    <col min="717" max="717" width="14.7109375" bestFit="1" customWidth="1"/>
    <col min="718" max="718" width="14.42578125" bestFit="1" customWidth="1"/>
    <col min="719" max="719" width="17.7109375" bestFit="1" customWidth="1"/>
    <col min="720" max="720" width="13.85546875" bestFit="1" customWidth="1"/>
    <col min="721" max="721" width="17" bestFit="1" customWidth="1"/>
    <col min="722" max="722" width="15.85546875" bestFit="1" customWidth="1"/>
    <col min="723" max="723" width="19" bestFit="1" customWidth="1"/>
    <col min="724" max="724" width="16.85546875" bestFit="1" customWidth="1"/>
    <col min="725" max="725" width="20" bestFit="1" customWidth="1"/>
    <col min="726" max="726" width="15.140625" customWidth="1"/>
    <col min="727" max="727" width="18.28515625" bestFit="1" customWidth="1"/>
    <col min="728" max="728" width="26.85546875" bestFit="1" customWidth="1"/>
    <col min="729" max="729" width="18.5703125" bestFit="1" customWidth="1"/>
    <col min="730" max="730" width="26.85546875" bestFit="1" customWidth="1"/>
    <col min="731" max="731" width="20" bestFit="1" customWidth="1"/>
    <col min="732" max="732" width="16.7109375" bestFit="1" customWidth="1"/>
    <col min="733" max="733" width="19.85546875" bestFit="1" customWidth="1"/>
    <col min="734" max="734" width="17.85546875" bestFit="1" customWidth="1"/>
    <col min="735" max="735" width="18.28515625" bestFit="1" customWidth="1"/>
    <col min="736" max="736" width="17.85546875" bestFit="1" customWidth="1"/>
    <col min="737" max="737" width="20.7109375" bestFit="1" customWidth="1"/>
    <col min="738" max="738" width="15.28515625" bestFit="1" customWidth="1"/>
    <col min="739" max="739" width="18.42578125" bestFit="1" customWidth="1"/>
    <col min="740" max="740" width="26.85546875" bestFit="1" customWidth="1"/>
    <col min="741" max="741" width="18.7109375" bestFit="1" customWidth="1"/>
    <col min="742" max="742" width="17.85546875" bestFit="1" customWidth="1"/>
    <col min="743" max="743" width="17.7109375" bestFit="1" customWidth="1"/>
    <col min="744" max="744" width="16.7109375" bestFit="1" customWidth="1"/>
    <col min="745" max="745" width="19.85546875" bestFit="1" customWidth="1"/>
    <col min="746" max="746" width="15.42578125" bestFit="1" customWidth="1"/>
    <col min="747" max="747" width="18.5703125" bestFit="1" customWidth="1"/>
    <col min="748" max="748" width="20.42578125" bestFit="1" customWidth="1"/>
    <col min="749" max="750" width="20" bestFit="1" customWidth="1"/>
    <col min="751" max="751" width="23.140625" bestFit="1" customWidth="1"/>
    <col min="752" max="752" width="17.85546875" bestFit="1" customWidth="1"/>
    <col min="753" max="753" width="20" bestFit="1" customWidth="1"/>
    <col min="754" max="754" width="26.85546875" bestFit="1" customWidth="1"/>
    <col min="755" max="755" width="17" bestFit="1" customWidth="1"/>
    <col min="756" max="756" width="17.42578125" bestFit="1" customWidth="1"/>
    <col min="757" max="757" width="20.5703125" bestFit="1" customWidth="1"/>
    <col min="758" max="758" width="20" customWidth="1"/>
    <col min="759" max="759" width="23.140625" bestFit="1" customWidth="1"/>
    <col min="760" max="760" width="17.85546875" bestFit="1" customWidth="1"/>
    <col min="761" max="761" width="18.85546875" bestFit="1" customWidth="1"/>
    <col min="762" max="762" width="13.42578125" bestFit="1" customWidth="1"/>
    <col min="763" max="763" width="16.5703125" bestFit="1" customWidth="1"/>
    <col min="764" max="764" width="17.85546875" bestFit="1" customWidth="1"/>
    <col min="765" max="765" width="15.5703125" bestFit="1" customWidth="1"/>
    <col min="766" max="766" width="26.85546875" bestFit="1" customWidth="1"/>
    <col min="767" max="767" width="16.7109375" bestFit="1" customWidth="1"/>
    <col min="768" max="768" width="16.42578125" bestFit="1" customWidth="1"/>
    <col min="769" max="769" width="19.5703125" bestFit="1" customWidth="1"/>
    <col min="770" max="770" width="16.28515625" bestFit="1" customWidth="1"/>
    <col min="771" max="771" width="19.42578125" bestFit="1" customWidth="1"/>
    <col min="772" max="772" width="20.7109375" bestFit="1" customWidth="1"/>
    <col min="773" max="773" width="23.85546875" bestFit="1" customWidth="1"/>
    <col min="774" max="774" width="17.85546875" bestFit="1" customWidth="1"/>
    <col min="775" max="775" width="19.140625" bestFit="1" customWidth="1"/>
    <col min="776" max="776" width="17.85546875" bestFit="1" customWidth="1"/>
    <col min="777" max="777" width="18.42578125" bestFit="1" customWidth="1"/>
    <col min="778" max="778" width="26.85546875" bestFit="1" customWidth="1"/>
    <col min="779" max="779" width="22.140625" bestFit="1" customWidth="1"/>
    <col min="780" max="780" width="18" customWidth="1"/>
    <col min="781" max="781" width="21.140625" bestFit="1" customWidth="1"/>
    <col min="782" max="782" width="14.28515625" bestFit="1" customWidth="1"/>
    <col min="783" max="783" width="17.5703125" bestFit="1" customWidth="1"/>
    <col min="784" max="784" width="11.140625" customWidth="1"/>
    <col min="785" max="785" width="14.28515625" customWidth="1"/>
    <col min="786" max="786" width="17.85546875" bestFit="1" customWidth="1"/>
    <col min="787" max="787" width="15" bestFit="1" customWidth="1"/>
    <col min="788" max="788" width="17.85546875" bestFit="1" customWidth="1"/>
    <col min="789" max="789" width="15.5703125" bestFit="1" customWidth="1"/>
    <col min="790" max="790" width="9.5703125" customWidth="1"/>
    <col min="791" max="791" width="12.5703125" customWidth="1"/>
    <col min="792" max="792" width="20.42578125" bestFit="1" customWidth="1"/>
    <col min="793" max="793" width="16" bestFit="1" customWidth="1"/>
    <col min="794" max="794" width="10.7109375" customWidth="1"/>
    <col min="795" max="795" width="13.85546875" customWidth="1"/>
    <col min="796" max="796" width="10.7109375" customWidth="1"/>
    <col min="797" max="797" width="13.85546875" customWidth="1"/>
    <col min="798" max="798" width="17.85546875" bestFit="1" customWidth="1"/>
    <col min="799" max="799" width="14.140625" customWidth="1"/>
    <col min="800" max="800" width="17.85546875" bestFit="1" customWidth="1"/>
    <col min="801" max="801" width="15" bestFit="1" customWidth="1"/>
    <col min="802" max="802" width="26.85546875" bestFit="1" customWidth="1"/>
    <col min="803" max="803" width="19" bestFit="1" customWidth="1"/>
    <col min="804" max="804" width="13.28515625" bestFit="1" customWidth="1"/>
    <col min="805" max="805" width="16.42578125" bestFit="1" customWidth="1"/>
    <col min="806" max="806" width="20.42578125" bestFit="1" customWidth="1"/>
    <col min="807" max="807" width="16.42578125" bestFit="1" customWidth="1"/>
    <col min="808" max="808" width="12.7109375" bestFit="1" customWidth="1"/>
    <col min="809" max="809" width="15.85546875" bestFit="1" customWidth="1"/>
    <col min="810" max="810" width="32.42578125" bestFit="1" customWidth="1"/>
    <col min="811" max="811" width="15.7109375" bestFit="1" customWidth="1"/>
    <col min="812" max="812" width="17.7109375" bestFit="1" customWidth="1"/>
    <col min="813" max="813" width="20.85546875" bestFit="1" customWidth="1"/>
    <col min="814" max="814" width="17.85546875" bestFit="1" customWidth="1"/>
    <col min="815" max="815" width="18.28515625" bestFit="1" customWidth="1"/>
    <col min="816" max="816" width="11.140625" bestFit="1" customWidth="1"/>
    <col min="817" max="817" width="14.28515625" bestFit="1" customWidth="1"/>
    <col min="818" max="818" width="12.28515625" bestFit="1" customWidth="1"/>
    <col min="819" max="819" width="15.42578125" bestFit="1" customWidth="1"/>
    <col min="820" max="820" width="17.85546875" bestFit="1" customWidth="1"/>
    <col min="821" max="821" width="20" bestFit="1" customWidth="1"/>
    <col min="822" max="822" width="12" customWidth="1"/>
    <col min="823" max="823" width="15.140625" bestFit="1" customWidth="1"/>
    <col min="824" max="824" width="17.85546875" bestFit="1" customWidth="1"/>
    <col min="825" max="825" width="15.140625" bestFit="1" customWidth="1"/>
    <col min="826" max="826" width="26.85546875" bestFit="1" customWidth="1"/>
    <col min="827" max="827" width="13.140625" customWidth="1"/>
    <col min="828" max="828" width="17.85546875" bestFit="1" customWidth="1"/>
    <col min="829" max="829" width="18.140625" bestFit="1" customWidth="1"/>
    <col min="830" max="830" width="26.85546875" bestFit="1" customWidth="1"/>
    <col min="831" max="831" width="17.85546875" customWidth="1"/>
    <col min="832" max="832" width="14.42578125" customWidth="1"/>
    <col min="833" max="833" width="17.7109375" bestFit="1" customWidth="1"/>
    <col min="834" max="834" width="17.85546875" bestFit="1" customWidth="1"/>
    <col min="835" max="835" width="16.85546875" bestFit="1" customWidth="1"/>
    <col min="836" max="836" width="13.28515625" bestFit="1" customWidth="1"/>
    <col min="837" max="837" width="16.42578125" bestFit="1" customWidth="1"/>
    <col min="838" max="838" width="26.85546875" bestFit="1" customWidth="1"/>
    <col min="839" max="839" width="17" bestFit="1" customWidth="1"/>
    <col min="840" max="840" width="17.85546875" bestFit="1" customWidth="1"/>
    <col min="841" max="841" width="18.85546875" bestFit="1" customWidth="1"/>
    <col min="842" max="842" width="11.28515625" customWidth="1"/>
    <col min="843" max="843" width="14.42578125" bestFit="1" customWidth="1"/>
    <col min="844" max="844" width="15.140625" bestFit="1" customWidth="1"/>
    <col min="845" max="845" width="18.28515625" bestFit="1" customWidth="1"/>
    <col min="846" max="846" width="26.85546875" bestFit="1" customWidth="1"/>
    <col min="847" max="847" width="20.5703125" bestFit="1" customWidth="1"/>
    <col min="848" max="848" width="10.5703125" customWidth="1"/>
    <col min="849" max="849" width="13.7109375" customWidth="1"/>
    <col min="850" max="850" width="15.42578125" bestFit="1" customWidth="1"/>
    <col min="851" max="851" width="18.5703125" bestFit="1" customWidth="1"/>
    <col min="852" max="852" width="32.42578125" bestFit="1" customWidth="1"/>
    <col min="853" max="853" width="15.7109375" customWidth="1"/>
    <col min="854" max="854" width="32.42578125" bestFit="1" customWidth="1"/>
    <col min="855" max="855" width="20.140625" bestFit="1" customWidth="1"/>
    <col min="856" max="856" width="17.85546875" bestFit="1" customWidth="1"/>
    <col min="857" max="857" width="15.5703125" bestFit="1" customWidth="1"/>
    <col min="858" max="858" width="17.85546875" bestFit="1" customWidth="1"/>
    <col min="859" max="859" width="18" bestFit="1" customWidth="1"/>
    <col min="860" max="860" width="26.85546875" bestFit="1" customWidth="1"/>
    <col min="861" max="861" width="19.85546875" bestFit="1" customWidth="1"/>
    <col min="862" max="862" width="32.42578125" bestFit="1" customWidth="1"/>
    <col min="863" max="863" width="18.5703125" bestFit="1" customWidth="1"/>
    <col min="864" max="864" width="13.140625" bestFit="1" customWidth="1"/>
    <col min="865" max="865" width="16.28515625" bestFit="1" customWidth="1"/>
    <col min="866" max="866" width="13.5703125" customWidth="1"/>
    <col min="867" max="867" width="16.7109375" bestFit="1" customWidth="1"/>
    <col min="868" max="868" width="17.85546875" bestFit="1" customWidth="1"/>
    <col min="869" max="869" width="13.42578125" bestFit="1" customWidth="1"/>
    <col min="870" max="870" width="17.85546875" bestFit="1" customWidth="1"/>
    <col min="871" max="871" width="15.140625" bestFit="1" customWidth="1"/>
    <col min="872" max="872" width="17.85546875" bestFit="1" customWidth="1"/>
    <col min="873" max="873" width="17.42578125" bestFit="1" customWidth="1"/>
    <col min="874" max="874" width="17.85546875" bestFit="1" customWidth="1"/>
    <col min="875" max="875" width="15.42578125" customWidth="1"/>
    <col min="876" max="876" width="32.42578125" bestFit="1" customWidth="1"/>
    <col min="877" max="877" width="13.140625" customWidth="1"/>
    <col min="878" max="878" width="26.85546875" bestFit="1" customWidth="1"/>
    <col min="879" max="879" width="15.140625" customWidth="1"/>
    <col min="880" max="880" width="26.85546875" bestFit="1" customWidth="1"/>
    <col min="881" max="881" width="17" bestFit="1" customWidth="1"/>
    <col min="882" max="882" width="13.28515625" customWidth="1"/>
    <col min="883" max="883" width="16.42578125" customWidth="1"/>
    <col min="884" max="884" width="32.42578125" bestFit="1" customWidth="1"/>
    <col min="885" max="885" width="17.42578125" bestFit="1" customWidth="1"/>
    <col min="886" max="886" width="15" customWidth="1"/>
    <col min="887" max="887" width="18.140625" bestFit="1" customWidth="1"/>
    <col min="888" max="888" width="17.85546875" bestFit="1" customWidth="1"/>
    <col min="889" max="889" width="17.42578125" customWidth="1"/>
    <col min="890" max="890" width="11.7109375" customWidth="1"/>
    <col min="891" max="891" width="14.85546875" bestFit="1" customWidth="1"/>
    <col min="892" max="892" width="16.5703125" bestFit="1" customWidth="1"/>
    <col min="893" max="893" width="19.7109375" bestFit="1" customWidth="1"/>
    <col min="894" max="894" width="18" bestFit="1" customWidth="1"/>
    <col min="895" max="895" width="21.140625" bestFit="1" customWidth="1"/>
    <col min="896" max="896" width="20.42578125" bestFit="1" customWidth="1"/>
    <col min="897" max="897" width="18.140625" bestFit="1" customWidth="1"/>
    <col min="898" max="898" width="17.42578125" bestFit="1" customWidth="1"/>
    <col min="899" max="899" width="20.5703125" bestFit="1" customWidth="1"/>
    <col min="900" max="900" width="17.85546875" bestFit="1" customWidth="1"/>
    <col min="901" max="901" width="21" bestFit="1" customWidth="1"/>
    <col min="902" max="902" width="17.85546875" bestFit="1" customWidth="1"/>
    <col min="903" max="903" width="15.85546875" bestFit="1" customWidth="1"/>
    <col min="904" max="904" width="26.85546875" bestFit="1" customWidth="1"/>
    <col min="905" max="905" width="15.7109375" bestFit="1" customWidth="1"/>
    <col min="906" max="906" width="12.28515625" bestFit="1" customWidth="1"/>
    <col min="907" max="907" width="15.42578125" bestFit="1" customWidth="1"/>
    <col min="908" max="908" width="17.85546875" bestFit="1" customWidth="1"/>
    <col min="909" max="909" width="18.28515625" bestFit="1" customWidth="1"/>
    <col min="910" max="910" width="26.85546875" bestFit="1" customWidth="1"/>
    <col min="911" max="911" width="19.85546875" bestFit="1" customWidth="1"/>
    <col min="912" max="912" width="12.140625" customWidth="1"/>
    <col min="913" max="913" width="15.28515625" bestFit="1" customWidth="1"/>
    <col min="914" max="914" width="18" customWidth="1"/>
    <col min="915" max="915" width="21.140625" bestFit="1" customWidth="1"/>
    <col min="916" max="916" width="16.85546875" bestFit="1" customWidth="1"/>
    <col min="917" max="917" width="20" bestFit="1" customWidth="1"/>
    <col min="918" max="918" width="32.42578125" bestFit="1" customWidth="1"/>
    <col min="919" max="919" width="20.7109375" bestFit="1" customWidth="1"/>
    <col min="920" max="920" width="14.5703125" bestFit="1" customWidth="1"/>
    <col min="921" max="921" width="17.85546875" bestFit="1" customWidth="1"/>
    <col min="922" max="922" width="20.42578125" bestFit="1" customWidth="1"/>
    <col min="923" max="923" width="19.28515625" customWidth="1"/>
    <col min="924" max="924" width="26.85546875" bestFit="1" customWidth="1"/>
    <col min="925" max="925" width="18.28515625" bestFit="1" customWidth="1"/>
    <col min="926" max="926" width="14.42578125" bestFit="1" customWidth="1"/>
    <col min="927" max="927" width="17.7109375" bestFit="1" customWidth="1"/>
    <col min="928" max="928" width="16.5703125" bestFit="1" customWidth="1"/>
    <col min="929" max="929" width="19.7109375" bestFit="1" customWidth="1"/>
    <col min="930" max="930" width="20.42578125" bestFit="1" customWidth="1"/>
    <col min="931" max="931" width="17" bestFit="1" customWidth="1"/>
    <col min="932" max="932" width="17.85546875" bestFit="1" customWidth="1"/>
    <col min="933" max="933" width="17.42578125" bestFit="1" customWidth="1"/>
    <col min="934" max="934" width="17.140625" bestFit="1" customWidth="1"/>
    <col min="935" max="935" width="20.28515625" bestFit="1" customWidth="1"/>
    <col min="936" max="936" width="13.42578125" bestFit="1" customWidth="1"/>
    <col min="937" max="937" width="16.5703125" bestFit="1" customWidth="1"/>
    <col min="938" max="938" width="14.140625" customWidth="1"/>
    <col min="939" max="939" width="17.42578125" bestFit="1" customWidth="1"/>
    <col min="940" max="940" width="17.85546875" bestFit="1" customWidth="1"/>
    <col min="941" max="941" width="20.42578125" bestFit="1" customWidth="1"/>
    <col min="942" max="942" width="17.85546875" bestFit="1" customWidth="1"/>
    <col min="943" max="943" width="19" bestFit="1" customWidth="1"/>
    <col min="944" max="944" width="14.7109375" bestFit="1" customWidth="1"/>
    <col min="945" max="945" width="18" bestFit="1" customWidth="1"/>
    <col min="946" max="946" width="26.85546875" bestFit="1" customWidth="1"/>
    <col min="947" max="947" width="17.28515625" bestFit="1" customWidth="1"/>
    <col min="948" max="948" width="17.85546875" bestFit="1" customWidth="1"/>
    <col min="949" max="949" width="20" bestFit="1" customWidth="1"/>
    <col min="950" max="950" width="26.85546875" bestFit="1" customWidth="1"/>
    <col min="951" max="951" width="18.42578125" bestFit="1" customWidth="1"/>
    <col min="952" max="952" width="11.42578125" customWidth="1"/>
    <col min="953" max="953" width="14.5703125" bestFit="1" customWidth="1"/>
    <col min="954" max="954" width="26.85546875" bestFit="1" customWidth="1"/>
    <col min="955" max="955" width="17.7109375" bestFit="1" customWidth="1"/>
    <col min="956" max="956" width="26.85546875" bestFit="1" customWidth="1"/>
    <col min="957" max="957" width="14.42578125" bestFit="1" customWidth="1"/>
    <col min="958" max="958" width="17.85546875" bestFit="1" customWidth="1"/>
    <col min="959" max="959" width="17.28515625" bestFit="1" customWidth="1"/>
    <col min="960" max="960" width="17.85546875" bestFit="1" customWidth="1"/>
    <col min="961" max="961" width="15.42578125" bestFit="1" customWidth="1"/>
    <col min="962" max="962" width="26.85546875" bestFit="1" customWidth="1"/>
    <col min="963" max="963" width="17.5703125" bestFit="1" customWidth="1"/>
    <col min="964" max="964" width="17.85546875" bestFit="1" customWidth="1"/>
    <col min="965" max="965" width="17.7109375" bestFit="1" customWidth="1"/>
    <col min="966" max="966" width="12.5703125" customWidth="1"/>
    <col min="967" max="967" width="15.7109375" customWidth="1"/>
    <col min="968" max="968" width="17.85546875" bestFit="1" customWidth="1"/>
    <col min="969" max="969" width="19.7109375" bestFit="1" customWidth="1"/>
    <col min="970" max="970" width="17.85546875" bestFit="1" customWidth="1"/>
    <col min="971" max="971" width="20.42578125" bestFit="1" customWidth="1"/>
    <col min="972" max="972" width="16.140625" bestFit="1" customWidth="1"/>
    <col min="973" max="973" width="19.28515625" bestFit="1" customWidth="1"/>
    <col min="974" max="974" width="20.42578125" bestFit="1" customWidth="1"/>
    <col min="975" max="975" width="20.28515625" bestFit="1" customWidth="1"/>
    <col min="976" max="976" width="17.85546875" bestFit="1" customWidth="1"/>
    <col min="977" max="977" width="17.7109375" bestFit="1" customWidth="1"/>
    <col min="978" max="978" width="21.140625" bestFit="1" customWidth="1"/>
    <col min="979" max="979" width="24.28515625" bestFit="1" customWidth="1"/>
    <col min="980" max="980" width="19.28515625" bestFit="1" customWidth="1"/>
    <col min="981" max="981" width="22.42578125" bestFit="1" customWidth="1"/>
    <col min="982" max="982" width="19.7109375" bestFit="1" customWidth="1"/>
    <col min="983" max="983" width="22.85546875" bestFit="1" customWidth="1"/>
    <col min="984" max="984" width="20.42578125" bestFit="1" customWidth="1"/>
    <col min="985" max="985" width="21" bestFit="1" customWidth="1"/>
    <col min="986" max="986" width="16.42578125" bestFit="1" customWidth="1"/>
    <col min="987" max="987" width="19.5703125" bestFit="1" customWidth="1"/>
    <col min="988" max="988" width="18.140625" bestFit="1" customWidth="1"/>
    <col min="989" max="989" width="21.42578125" bestFit="1" customWidth="1"/>
    <col min="990" max="990" width="18.140625" bestFit="1" customWidth="1"/>
    <col min="991" max="991" width="21.42578125" bestFit="1" customWidth="1"/>
    <col min="992" max="992" width="26.85546875" bestFit="1" customWidth="1"/>
    <col min="993" max="993" width="18.42578125" bestFit="1" customWidth="1"/>
    <col min="994" max="994" width="17.85546875" bestFit="1" customWidth="1"/>
    <col min="995" max="995" width="20.85546875" bestFit="1" customWidth="1"/>
    <col min="996" max="996" width="20.42578125" bestFit="1" customWidth="1"/>
    <col min="997" max="997" width="20.5703125" bestFit="1" customWidth="1"/>
    <col min="998" max="998" width="20.42578125" bestFit="1" customWidth="1"/>
    <col min="999" max="999" width="18.140625" bestFit="1" customWidth="1"/>
    <col min="1000" max="1000" width="26.85546875" bestFit="1" customWidth="1"/>
    <col min="1001" max="1001" width="16.140625" bestFit="1" customWidth="1"/>
    <col min="1002" max="1002" width="20.42578125" bestFit="1" customWidth="1"/>
    <col min="1003" max="1003" width="17.5703125" bestFit="1" customWidth="1"/>
    <col min="1004" max="1004" width="16.140625" bestFit="1" customWidth="1"/>
    <col min="1005" max="1005" width="19.28515625" bestFit="1" customWidth="1"/>
    <col min="1006" max="1006" width="32.42578125" bestFit="1" customWidth="1"/>
    <col min="1007" max="1007" width="18.28515625" bestFit="1" customWidth="1"/>
    <col min="1008" max="1008" width="32.42578125" bestFit="1" customWidth="1"/>
    <col min="1009" max="1009" width="19" bestFit="1" customWidth="1"/>
    <col min="1010" max="1010" width="15.5703125" bestFit="1" customWidth="1"/>
    <col min="1011" max="1011" width="18.7109375" bestFit="1" customWidth="1"/>
    <col min="1012" max="1012" width="26.85546875" bestFit="1" customWidth="1"/>
    <col min="1013" max="1013" width="18" bestFit="1" customWidth="1"/>
    <col min="1014" max="1014" width="17.85546875" bestFit="1" customWidth="1"/>
    <col min="1015" max="1015" width="18.7109375" bestFit="1" customWidth="1"/>
    <col min="1016" max="1016" width="20.42578125" bestFit="1" customWidth="1"/>
    <col min="1017" max="1017" width="17" bestFit="1" customWidth="1"/>
    <col min="1018" max="1018" width="26.85546875" bestFit="1" customWidth="1"/>
    <col min="1019" max="1019" width="16.42578125" bestFit="1" customWidth="1"/>
    <col min="1020" max="1020" width="20.42578125" bestFit="1" customWidth="1"/>
    <col min="1021" max="1021" width="14.140625" bestFit="1" customWidth="1"/>
    <col min="1022" max="1022" width="32.42578125" bestFit="1" customWidth="1"/>
    <col min="1023" max="1023" width="14.28515625" bestFit="1" customWidth="1"/>
    <col min="1024" max="1024" width="11.28515625" bestFit="1" customWidth="1"/>
    <col min="1025" max="1025" width="14.42578125" bestFit="1" customWidth="1"/>
    <col min="1026" max="1026" width="17.140625" bestFit="1" customWidth="1"/>
    <col min="1027" max="1027" width="20.28515625" bestFit="1" customWidth="1"/>
    <col min="1028" max="1028" width="32.42578125" bestFit="1" customWidth="1"/>
    <col min="1029" max="1029" width="18.28515625" bestFit="1" customWidth="1"/>
    <col min="1030" max="1030" width="15.140625" bestFit="1" customWidth="1"/>
    <col min="1031" max="1031" width="18.28515625" bestFit="1" customWidth="1"/>
    <col min="1032" max="1032" width="20.42578125" bestFit="1" customWidth="1"/>
    <col min="1033" max="1033" width="21.42578125" bestFit="1" customWidth="1"/>
    <col min="1034" max="1034" width="12.28515625" bestFit="1" customWidth="1"/>
    <col min="1035" max="1035" width="15.42578125" bestFit="1" customWidth="1"/>
    <col min="1036" max="1036" width="14.28515625" bestFit="1" customWidth="1"/>
    <col min="1037" max="1037" width="17.5703125" bestFit="1" customWidth="1"/>
    <col min="1038" max="1038" width="17.85546875" bestFit="1" customWidth="1"/>
    <col min="1039" max="1039" width="15.140625" bestFit="1" customWidth="1"/>
    <col min="1040" max="1040" width="17.85546875" bestFit="1" customWidth="1"/>
    <col min="1041" max="1041" width="19.28515625" bestFit="1" customWidth="1"/>
    <col min="1042" max="1042" width="17.85546875" bestFit="1" customWidth="1"/>
    <col min="1043" max="1043" width="19.140625" bestFit="1" customWidth="1"/>
    <col min="1044" max="1044" width="19.28515625" bestFit="1" customWidth="1"/>
    <col min="1045" max="1045" width="22.42578125" bestFit="1" customWidth="1"/>
    <col min="1046" max="1046" width="16.5703125" bestFit="1" customWidth="1"/>
    <col min="1047" max="1047" width="19.7109375" bestFit="1" customWidth="1"/>
    <col min="1048" max="1048" width="14.140625" bestFit="1" customWidth="1"/>
    <col min="1049" max="1049" width="17.42578125" bestFit="1" customWidth="1"/>
    <col min="1050" max="1050" width="16.7109375" bestFit="1" customWidth="1"/>
    <col min="1051" max="1051" width="19.85546875" bestFit="1" customWidth="1"/>
    <col min="1052" max="1052" width="12.42578125" bestFit="1" customWidth="1"/>
    <col min="1053" max="1053" width="15.5703125" bestFit="1" customWidth="1"/>
    <col min="1054" max="1054" width="32.42578125" bestFit="1" customWidth="1"/>
    <col min="1055" max="1055" width="16" bestFit="1" customWidth="1"/>
    <col min="1056" max="1056" width="17.85546875" bestFit="1" customWidth="1"/>
    <col min="1057" max="1057" width="17" bestFit="1" customWidth="1"/>
    <col min="1058" max="1058" width="26.85546875" bestFit="1" customWidth="1"/>
    <col min="1059" max="1059" width="17.42578125" bestFit="1" customWidth="1"/>
    <col min="1060" max="1060" width="26.85546875" bestFit="1" customWidth="1"/>
    <col min="1061" max="1061" width="17.7109375" bestFit="1" customWidth="1"/>
    <col min="1062" max="1062" width="13.5703125" bestFit="1" customWidth="1"/>
    <col min="1063" max="1063" width="16.7109375" bestFit="1" customWidth="1"/>
    <col min="1064" max="1064" width="12.85546875" bestFit="1" customWidth="1"/>
    <col min="1065" max="1065" width="16" bestFit="1" customWidth="1"/>
    <col min="1066" max="1066" width="20.42578125" bestFit="1" customWidth="1"/>
    <col min="1067" max="1067" width="17" bestFit="1" customWidth="1"/>
    <col min="1068" max="1068" width="15.28515625" bestFit="1" customWidth="1"/>
    <col min="1069" max="1069" width="18.42578125" bestFit="1" customWidth="1"/>
    <col min="1070" max="1070" width="17.85546875" bestFit="1" customWidth="1"/>
    <col min="1071" max="1071" width="21" bestFit="1" customWidth="1"/>
    <col min="1072" max="1072" width="20.7109375" bestFit="1" customWidth="1"/>
    <col min="1073" max="1073" width="23.85546875" bestFit="1" customWidth="1"/>
    <col min="1074" max="1074" width="18" bestFit="1" customWidth="1"/>
    <col min="1075" max="1075" width="21.140625" bestFit="1" customWidth="1"/>
    <col min="1076" max="1077" width="20.42578125" bestFit="1" customWidth="1"/>
    <col min="1078" max="1078" width="17.85546875" bestFit="1" customWidth="1"/>
    <col min="1079" max="1079" width="18.28515625" bestFit="1" customWidth="1"/>
    <col min="1080" max="1080" width="20.42578125" bestFit="1" customWidth="1"/>
    <col min="1081" max="1081" width="22" bestFit="1" customWidth="1"/>
    <col min="1082" max="1082" width="16.5703125" bestFit="1" customWidth="1"/>
    <col min="1083" max="1083" width="19.7109375" bestFit="1" customWidth="1"/>
    <col min="1084" max="1084" width="16.42578125" bestFit="1" customWidth="1"/>
    <col min="1085" max="1085" width="19.5703125" bestFit="1" customWidth="1"/>
    <col min="1086" max="1086" width="16.5703125" bestFit="1" customWidth="1"/>
    <col min="1087" max="1087" width="19.7109375" bestFit="1" customWidth="1"/>
    <col min="1088" max="1089" width="17.85546875" bestFit="1" customWidth="1"/>
    <col min="1090" max="1090" width="15.140625" bestFit="1" customWidth="1"/>
    <col min="1091" max="1091" width="18.28515625" bestFit="1" customWidth="1"/>
    <col min="1092" max="1092" width="32.42578125" bestFit="1" customWidth="1"/>
    <col min="1093" max="1093" width="17.85546875" bestFit="1" customWidth="1"/>
    <col min="1094" max="1094" width="16.140625" bestFit="1" customWidth="1"/>
    <col min="1095" max="1095" width="19.28515625" bestFit="1" customWidth="1"/>
    <col min="1096" max="1096" width="17.85546875" bestFit="1" customWidth="1"/>
    <col min="1097" max="1097" width="14.7109375" bestFit="1" customWidth="1"/>
    <col min="1098" max="1098" width="13.7109375" bestFit="1" customWidth="1"/>
    <col min="1099" max="1099" width="16.85546875" bestFit="1" customWidth="1"/>
    <col min="1100" max="1100" width="15" bestFit="1" customWidth="1"/>
    <col min="1101" max="1101" width="18.140625" bestFit="1" customWidth="1"/>
    <col min="1102" max="1102" width="17.85546875" bestFit="1" customWidth="1"/>
    <col min="1103" max="1103" width="14.42578125" bestFit="1" customWidth="1"/>
    <col min="1104" max="1104" width="15.85546875" bestFit="1" customWidth="1"/>
    <col min="1105" max="1105" width="19" bestFit="1" customWidth="1"/>
    <col min="1106" max="1106" width="14.5703125" bestFit="1" customWidth="1"/>
    <col min="1107" max="1107" width="17.85546875" bestFit="1" customWidth="1"/>
    <col min="1108" max="1108" width="19.5703125" bestFit="1" customWidth="1"/>
    <col min="1109" max="1109" width="22.7109375" bestFit="1" customWidth="1"/>
    <col min="1110" max="1110" width="18.28515625" bestFit="1" customWidth="1"/>
    <col min="1111" max="1111" width="21.5703125" bestFit="1" customWidth="1"/>
    <col min="1112" max="1112" width="16.42578125" bestFit="1" customWidth="1"/>
    <col min="1113" max="1113" width="19.5703125" bestFit="1" customWidth="1"/>
    <col min="1114" max="1114" width="17.85546875" bestFit="1" customWidth="1"/>
    <col min="1115" max="1115" width="20.28515625" bestFit="1" customWidth="1"/>
    <col min="1116" max="1116" width="21.5703125" bestFit="1" customWidth="1"/>
    <col min="1117" max="1117" width="24.7109375" bestFit="1" customWidth="1"/>
    <col min="1118" max="1118" width="16.85546875" bestFit="1" customWidth="1"/>
    <col min="1119" max="1119" width="20" bestFit="1" customWidth="1"/>
    <col min="1120" max="1120" width="16.85546875" bestFit="1" customWidth="1"/>
    <col min="1121" max="1121" width="20" bestFit="1" customWidth="1"/>
    <col min="1122" max="1122" width="17.85546875" bestFit="1" customWidth="1"/>
    <col min="1123" max="1123" width="15.28515625" bestFit="1" customWidth="1"/>
    <col min="1124" max="1124" width="17.85546875" bestFit="1" customWidth="1"/>
    <col min="1125" max="1125" width="15" bestFit="1" customWidth="1"/>
    <col min="1126" max="1126" width="20.42578125" bestFit="1" customWidth="1"/>
    <col min="1127" max="1127" width="18.7109375" bestFit="1" customWidth="1"/>
    <col min="1128" max="1128" width="11.5703125" bestFit="1" customWidth="1"/>
    <col min="1129" max="1129" width="14.7109375" bestFit="1" customWidth="1"/>
    <col min="1130" max="1130" width="26.85546875" bestFit="1" customWidth="1"/>
    <col min="1131" max="1131" width="20" bestFit="1" customWidth="1"/>
    <col min="1132" max="1132" width="26.85546875" bestFit="1" customWidth="1"/>
    <col min="1133" max="1133" width="16.140625" bestFit="1" customWidth="1"/>
    <col min="1134" max="1134" width="17.85546875" bestFit="1" customWidth="1"/>
    <col min="1135" max="1135" width="18.7109375" bestFit="1" customWidth="1"/>
    <col min="1136" max="1136" width="26.85546875" bestFit="1" customWidth="1"/>
    <col min="1137" max="1137" width="17" bestFit="1" customWidth="1"/>
    <col min="1138" max="1138" width="17.85546875" bestFit="1" customWidth="1"/>
    <col min="1139" max="1139" width="18.28515625" bestFit="1" customWidth="1"/>
    <col min="1140" max="1140" width="17.85546875" bestFit="1" customWidth="1"/>
    <col min="1141" max="1141" width="15.42578125" bestFit="1" customWidth="1"/>
    <col min="1142" max="1142" width="20.42578125" bestFit="1" customWidth="1"/>
    <col min="1143" max="1143" width="19.42578125" bestFit="1" customWidth="1"/>
    <col min="1144" max="1144" width="20.42578125" bestFit="1" customWidth="1"/>
    <col min="1145" max="1145" width="16.140625" bestFit="1" customWidth="1"/>
    <col min="1146" max="1146" width="26.85546875" bestFit="1" customWidth="1"/>
    <col min="1147" max="1147" width="20.28515625" bestFit="1" customWidth="1"/>
    <col min="1148" max="1148" width="15.28515625" bestFit="1" customWidth="1"/>
    <col min="1149" max="1149" width="18.42578125" bestFit="1" customWidth="1"/>
    <col min="1150" max="1150" width="15.140625" bestFit="1" customWidth="1"/>
    <col min="1151" max="1151" width="18.28515625" bestFit="1" customWidth="1"/>
    <col min="1152" max="1152" width="32.42578125" bestFit="1" customWidth="1"/>
    <col min="1153" max="1153" width="19.140625" bestFit="1" customWidth="1"/>
    <col min="1154" max="1154" width="13.28515625" bestFit="1" customWidth="1"/>
    <col min="1155" max="1155" width="16.42578125" bestFit="1" customWidth="1"/>
    <col min="1156" max="1156" width="16.140625" bestFit="1" customWidth="1"/>
    <col min="1157" max="1157" width="19.28515625" bestFit="1" customWidth="1"/>
    <col min="1158" max="1158" width="26.85546875" bestFit="1" customWidth="1"/>
    <col min="1159" max="1159" width="15.7109375" bestFit="1" customWidth="1"/>
    <col min="1160" max="1160" width="26.85546875" bestFit="1" customWidth="1"/>
    <col min="1161" max="1161" width="18" bestFit="1" customWidth="1"/>
    <col min="1162" max="1162" width="15.42578125" bestFit="1" customWidth="1"/>
    <col min="1163" max="1163" width="18.5703125" bestFit="1" customWidth="1"/>
    <col min="1164" max="1164" width="17.85546875" bestFit="1" customWidth="1"/>
    <col min="1165" max="1165" width="20" bestFit="1" customWidth="1"/>
    <col min="1166" max="1166" width="20.42578125" bestFit="1" customWidth="1"/>
    <col min="1167" max="1167" width="16.42578125" bestFit="1" customWidth="1"/>
    <col min="1168" max="1168" width="26.85546875" bestFit="1" customWidth="1"/>
    <col min="1169" max="1169" width="21.5703125" bestFit="1" customWidth="1"/>
    <col min="1170" max="1170" width="18" bestFit="1" customWidth="1"/>
    <col min="1171" max="1171" width="21.140625" bestFit="1" customWidth="1"/>
    <col min="1172" max="1172" width="18.42578125" bestFit="1" customWidth="1"/>
    <col min="1173" max="1173" width="21.7109375" bestFit="1" customWidth="1"/>
    <col min="1174" max="1174" width="14.7109375" bestFit="1" customWidth="1"/>
    <col min="1175" max="1175" width="18" bestFit="1" customWidth="1"/>
    <col min="1176" max="1176" width="26.85546875" bestFit="1" customWidth="1"/>
    <col min="1177" max="1177" width="20.42578125" bestFit="1" customWidth="1"/>
    <col min="1178" max="1178" width="16.140625" bestFit="1" customWidth="1"/>
    <col min="1179" max="1179" width="19.28515625" bestFit="1" customWidth="1"/>
    <col min="1180" max="1180" width="17.85546875" bestFit="1" customWidth="1"/>
    <col min="1181" max="1181" width="17.28515625" bestFit="1" customWidth="1"/>
    <col min="1182" max="1182" width="11.85546875" bestFit="1" customWidth="1"/>
    <col min="1183" max="1183" width="15" bestFit="1" customWidth="1"/>
    <col min="1184" max="1184" width="26.85546875" bestFit="1" customWidth="1"/>
    <col min="1185" max="1185" width="13.7109375" bestFit="1" customWidth="1"/>
    <col min="1186" max="1186" width="32.42578125" bestFit="1" customWidth="1"/>
    <col min="1187" max="1187" width="15.42578125" bestFit="1" customWidth="1"/>
    <col min="1188" max="1188" width="15.85546875" bestFit="1" customWidth="1"/>
    <col min="1189" max="1189" width="19" bestFit="1" customWidth="1"/>
    <col min="1190" max="1190" width="14.5703125" bestFit="1" customWidth="1"/>
    <col min="1191" max="1191" width="17.85546875" bestFit="1" customWidth="1"/>
    <col min="1192" max="1192" width="14.140625" bestFit="1" customWidth="1"/>
    <col min="1193" max="1193" width="17.42578125" bestFit="1" customWidth="1"/>
    <col min="1194" max="1194" width="20.42578125" bestFit="1" customWidth="1"/>
    <col min="1195" max="1195" width="19.85546875" bestFit="1" customWidth="1"/>
    <col min="1196" max="1196" width="18.42578125" bestFit="1" customWidth="1"/>
    <col min="1197" max="1197" width="21.7109375" bestFit="1" customWidth="1"/>
    <col min="1198" max="1198" width="26.85546875" bestFit="1" customWidth="1"/>
    <col min="1199" max="1199" width="19.85546875" bestFit="1" customWidth="1"/>
    <col min="1200" max="1200" width="32.42578125" bestFit="1" customWidth="1"/>
    <col min="1201" max="1201" width="18.7109375" bestFit="1" customWidth="1"/>
    <col min="1202" max="1202" width="26.85546875" bestFit="1" customWidth="1"/>
    <col min="1203" max="1203" width="16.85546875" bestFit="1" customWidth="1"/>
    <col min="1204" max="1204" width="26.85546875" bestFit="1" customWidth="1"/>
    <col min="1205" max="1205" width="14" bestFit="1" customWidth="1"/>
    <col min="1206" max="1206" width="26.85546875" bestFit="1" customWidth="1"/>
    <col min="1207" max="1207" width="18.140625" bestFit="1" customWidth="1"/>
    <col min="1208" max="1208" width="20.42578125" bestFit="1" customWidth="1"/>
    <col min="1209" max="1209" width="12.42578125" bestFit="1" customWidth="1"/>
    <col min="1210" max="1210" width="17.85546875" bestFit="1" customWidth="1"/>
    <col min="1211" max="1211" width="16.42578125" bestFit="1" customWidth="1"/>
    <col min="1212" max="1212" width="12" bestFit="1" customWidth="1"/>
    <col min="1213" max="1213" width="15.140625" bestFit="1" customWidth="1"/>
    <col min="1214" max="1214" width="11.7109375" bestFit="1" customWidth="1"/>
    <col min="1215" max="1215" width="14.85546875" bestFit="1" customWidth="1"/>
    <col min="1216" max="1216" width="12.28515625" bestFit="1" customWidth="1"/>
    <col min="1217" max="1217" width="15.42578125" bestFit="1" customWidth="1"/>
    <col min="1218" max="1218" width="14.7109375" bestFit="1" customWidth="1"/>
    <col min="1219" max="1219" width="18" bestFit="1" customWidth="1"/>
    <col min="1220" max="1220" width="26.85546875" bestFit="1" customWidth="1"/>
    <col min="1221" max="1221" width="16.28515625" bestFit="1" customWidth="1"/>
    <col min="1222" max="1225" width="17.85546875" bestFit="1" customWidth="1"/>
    <col min="1226" max="1226" width="15" bestFit="1" customWidth="1"/>
    <col min="1227" max="1227" width="18.140625" bestFit="1" customWidth="1"/>
    <col min="1228" max="1228" width="17.85546875" bestFit="1" customWidth="1"/>
    <col min="1229" max="1229" width="19.28515625" bestFit="1" customWidth="1"/>
    <col min="1230" max="1230" width="17.85546875" bestFit="1" customWidth="1"/>
    <col min="1231" max="1231" width="16.7109375" bestFit="1" customWidth="1"/>
    <col min="1232" max="1232" width="15.7109375" bestFit="1" customWidth="1"/>
    <col min="1233" max="1233" width="18.85546875" bestFit="1" customWidth="1"/>
    <col min="1234" max="1234" width="32.42578125" bestFit="1" customWidth="1"/>
    <col min="1235" max="1235" width="15.7109375" bestFit="1" customWidth="1"/>
    <col min="1236" max="1236" width="26.85546875" bestFit="1" customWidth="1"/>
    <col min="1237" max="1237" width="14.140625" bestFit="1" customWidth="1"/>
    <col min="1238" max="1238" width="17.85546875" bestFit="1" customWidth="1"/>
    <col min="1239" max="1239" width="18" bestFit="1" customWidth="1"/>
    <col min="1240" max="1240" width="13.5703125" bestFit="1" customWidth="1"/>
    <col min="1241" max="1241" width="16.7109375" bestFit="1" customWidth="1"/>
    <col min="1242" max="1242" width="26.85546875" bestFit="1" customWidth="1"/>
    <col min="1243" max="1243" width="23.28515625" bestFit="1" customWidth="1"/>
    <col min="1244" max="1244" width="18.28515625" bestFit="1" customWidth="1"/>
    <col min="1245" max="1245" width="21.5703125" bestFit="1" customWidth="1"/>
    <col min="1246" max="1246" width="26.85546875" bestFit="1" customWidth="1"/>
    <col min="1247" max="1247" width="23.28515625" bestFit="1" customWidth="1"/>
    <col min="1248" max="1248" width="20.42578125" bestFit="1" customWidth="1"/>
    <col min="1249" max="1249" width="21.85546875" bestFit="1" customWidth="1"/>
    <col min="1250" max="1250" width="18.85546875" bestFit="1" customWidth="1"/>
    <col min="1251" max="1251" width="22.140625" bestFit="1" customWidth="1"/>
    <col min="1252" max="1252" width="20.140625" bestFit="1" customWidth="1"/>
    <col min="1253" max="1253" width="23.28515625" bestFit="1" customWidth="1"/>
    <col min="1254" max="1254" width="17.140625" bestFit="1" customWidth="1"/>
    <col min="1255" max="1255" width="20.28515625" bestFit="1" customWidth="1"/>
    <col min="1256" max="1256" width="18.140625" bestFit="1" customWidth="1"/>
    <col min="1257" max="1258" width="21.42578125" bestFit="1" customWidth="1"/>
    <col min="1259" max="1259" width="24.5703125" bestFit="1" customWidth="1"/>
    <col min="1260" max="1260" width="26.85546875" bestFit="1" customWidth="1"/>
    <col min="1261" max="1261" width="16" bestFit="1" customWidth="1"/>
    <col min="1262" max="1262" width="17.85546875" bestFit="1" customWidth="1"/>
    <col min="1263" max="1263" width="17.42578125" bestFit="1" customWidth="1"/>
    <col min="1264" max="1264" width="20.42578125" bestFit="1" customWidth="1"/>
    <col min="1265" max="1265" width="20" bestFit="1" customWidth="1"/>
    <col min="1266" max="1266" width="17.85546875" bestFit="1" customWidth="1"/>
    <col min="1267" max="1267" width="16.5703125" bestFit="1" customWidth="1"/>
    <col min="1268" max="1268" width="32.42578125" bestFit="1" customWidth="1"/>
    <col min="1269" max="1269" width="18" bestFit="1" customWidth="1"/>
    <col min="1270" max="1270" width="20.42578125" bestFit="1" customWidth="1"/>
    <col min="1271" max="1271" width="20.5703125" bestFit="1" customWidth="1"/>
    <col min="1272" max="1272" width="15.85546875" bestFit="1" customWidth="1"/>
    <col min="1273" max="1273" width="19" bestFit="1" customWidth="1"/>
    <col min="1274" max="1274" width="16.140625" bestFit="1" customWidth="1"/>
    <col min="1275" max="1275" width="19.28515625" bestFit="1" customWidth="1"/>
    <col min="1276" max="1276" width="16" bestFit="1" customWidth="1"/>
    <col min="1277" max="1277" width="19.140625" bestFit="1" customWidth="1"/>
    <col min="1278" max="1278" width="13.5703125" bestFit="1" customWidth="1"/>
    <col min="1279" max="1279" width="16.7109375" bestFit="1" customWidth="1"/>
    <col min="1280" max="1280" width="26.85546875" bestFit="1" customWidth="1"/>
    <col min="1281" max="1281" width="20.42578125" bestFit="1" customWidth="1"/>
    <col min="1282" max="1282" width="14.28515625" bestFit="1" customWidth="1"/>
    <col min="1283" max="1283" width="17.5703125" bestFit="1" customWidth="1"/>
    <col min="1284" max="1284" width="13.85546875" bestFit="1" customWidth="1"/>
    <col min="1285" max="1285" width="17" bestFit="1" customWidth="1"/>
    <col min="1286" max="1286" width="15.42578125" bestFit="1" customWidth="1"/>
    <col min="1287" max="1287" width="18.5703125" bestFit="1" customWidth="1"/>
    <col min="1288" max="1288" width="15.28515625" bestFit="1" customWidth="1"/>
    <col min="1289" max="1289" width="18.42578125" bestFit="1" customWidth="1"/>
    <col min="1290" max="1290" width="12.85546875" bestFit="1" customWidth="1"/>
    <col min="1291" max="1291" width="16" bestFit="1" customWidth="1"/>
    <col min="1292" max="1292" width="10.7109375" bestFit="1" customWidth="1"/>
    <col min="1293" max="1293" width="13.85546875" bestFit="1" customWidth="1"/>
    <col min="1294" max="1294" width="17" bestFit="1" customWidth="1"/>
    <col min="1295" max="1295" width="20.140625" bestFit="1" customWidth="1"/>
    <col min="1296" max="1296" width="12.140625" bestFit="1" customWidth="1"/>
    <col min="1297" max="1297" width="15.28515625" bestFit="1" customWidth="1"/>
    <col min="1298" max="1298" width="20.42578125" bestFit="1" customWidth="1"/>
    <col min="1299" max="1299" width="16.140625" bestFit="1" customWidth="1"/>
    <col min="1300" max="1300" width="17.85546875" bestFit="1" customWidth="1"/>
    <col min="1301" max="1301" width="18.85546875" bestFit="1" customWidth="1"/>
    <col min="1302" max="1302" width="13.85546875" bestFit="1" customWidth="1"/>
    <col min="1303" max="1303" width="17" bestFit="1" customWidth="1"/>
    <col min="1304" max="1304" width="15" bestFit="1" customWidth="1"/>
    <col min="1305" max="1305" width="18.140625" bestFit="1" customWidth="1"/>
    <col min="1306" max="1306" width="18.42578125" bestFit="1" customWidth="1"/>
    <col min="1307" max="1307" width="21.7109375" bestFit="1" customWidth="1"/>
    <col min="1308" max="1308" width="16.28515625" bestFit="1" customWidth="1"/>
    <col min="1309" max="1309" width="19.42578125" bestFit="1" customWidth="1"/>
    <col min="1310" max="1310" width="15.28515625" bestFit="1" customWidth="1"/>
    <col min="1311" max="1311" width="18.42578125" bestFit="1" customWidth="1"/>
    <col min="1312" max="1312" width="17.85546875" bestFit="1" customWidth="1"/>
    <col min="1313" max="1313" width="19.140625" bestFit="1" customWidth="1"/>
    <col min="1314" max="1314" width="17.85546875" bestFit="1" customWidth="1"/>
    <col min="1315" max="1315" width="21" bestFit="1" customWidth="1"/>
    <col min="1316" max="1316" width="26.85546875" bestFit="1" customWidth="1"/>
    <col min="1317" max="1317" width="21.85546875" bestFit="1" customWidth="1"/>
    <col min="1318" max="1318" width="17.85546875" bestFit="1" customWidth="1"/>
    <col min="1319" max="1319" width="21" bestFit="1" customWidth="1"/>
    <col min="1320" max="1320" width="17.28515625" bestFit="1" customWidth="1"/>
    <col min="1321" max="1321" width="20.42578125" bestFit="1" customWidth="1"/>
    <col min="1322" max="1322" width="26.85546875" bestFit="1" customWidth="1"/>
    <col min="1323" max="1323" width="21.140625" bestFit="1" customWidth="1"/>
    <col min="1324" max="1324" width="18.5703125" bestFit="1" customWidth="1"/>
    <col min="1325" max="1325" width="21.85546875" bestFit="1" customWidth="1"/>
    <col min="1326" max="1326" width="17.85546875" bestFit="1" customWidth="1"/>
    <col min="1327" max="1327" width="20.85546875" bestFit="1" customWidth="1"/>
    <col min="1328" max="1328" width="17.85546875" bestFit="1" customWidth="1"/>
    <col min="1329" max="1329" width="19.140625" bestFit="1" customWidth="1"/>
    <col min="1330" max="1330" width="20.7109375" bestFit="1" customWidth="1"/>
    <col min="1331" max="1331" width="23.85546875" bestFit="1" customWidth="1"/>
    <col min="1332" max="1332" width="26.85546875" bestFit="1" customWidth="1"/>
    <col min="1333" max="1333" width="19.5703125" bestFit="1" customWidth="1"/>
    <col min="1334" max="1334" width="26.85546875" bestFit="1" customWidth="1"/>
    <col min="1335" max="1335" width="20" bestFit="1" customWidth="1"/>
    <col min="1336" max="1336" width="13.28515625" bestFit="1" customWidth="1"/>
    <col min="1337" max="1337" width="16.42578125" bestFit="1" customWidth="1"/>
    <col min="1338" max="1338" width="17.85546875" bestFit="1" customWidth="1"/>
    <col min="1339" max="1339" width="18.28515625" bestFit="1" customWidth="1"/>
    <col min="1340" max="1340" width="32.42578125" bestFit="1" customWidth="1"/>
    <col min="1341" max="1341" width="18" bestFit="1" customWidth="1"/>
    <col min="1342" max="1342" width="17.85546875" bestFit="1" customWidth="1"/>
    <col min="1343" max="1343" width="18.28515625" bestFit="1" customWidth="1"/>
    <col min="1344" max="1344" width="15.28515625" bestFit="1" customWidth="1"/>
    <col min="1345" max="1345" width="18.42578125" bestFit="1" customWidth="1"/>
    <col min="1346" max="1346" width="20.42578125" bestFit="1" customWidth="1"/>
    <col min="1347" max="1347" width="19.42578125" bestFit="1" customWidth="1"/>
    <col min="1348" max="1348" width="32.42578125" bestFit="1" customWidth="1"/>
    <col min="1349" max="1349" width="15.140625" bestFit="1" customWidth="1"/>
    <col min="1350" max="1350" width="20.42578125" bestFit="1" customWidth="1"/>
    <col min="1351" max="1351" width="15.85546875" bestFit="1" customWidth="1"/>
    <col min="1352" max="1352" width="32.42578125" bestFit="1" customWidth="1"/>
    <col min="1353" max="1353" width="22.42578125" bestFit="1" customWidth="1"/>
    <col min="1354" max="1354" width="13.140625" bestFit="1" customWidth="1"/>
    <col min="1355" max="1355" width="16.28515625" bestFit="1" customWidth="1"/>
    <col min="1356" max="1356" width="18.140625" bestFit="1" customWidth="1"/>
    <col min="1357" max="1357" width="21.42578125" bestFit="1" customWidth="1"/>
    <col min="1358" max="1358" width="17.7109375" bestFit="1" customWidth="1"/>
    <col min="1359" max="1359" width="20.85546875" bestFit="1" customWidth="1"/>
    <col min="1360" max="1360" width="20.42578125" bestFit="1" customWidth="1"/>
    <col min="1361" max="1361" width="20" bestFit="1" customWidth="1"/>
    <col min="1362" max="1362" width="19.5703125" bestFit="1" customWidth="1"/>
    <col min="1363" max="1363" width="22.7109375" bestFit="1" customWidth="1"/>
    <col min="1364" max="1364" width="32.42578125" bestFit="1" customWidth="1"/>
    <col min="1365" max="1365" width="19.140625" bestFit="1" customWidth="1"/>
    <col min="1366" max="1366" width="26.85546875" bestFit="1" customWidth="1"/>
    <col min="1367" max="1367" width="17.42578125" bestFit="1" customWidth="1"/>
    <col min="1368" max="1368" width="17.140625" bestFit="1" customWidth="1"/>
    <col min="1369" max="1369" width="20.28515625" bestFit="1" customWidth="1"/>
    <col min="1370" max="1370" width="18" bestFit="1" customWidth="1"/>
    <col min="1371" max="1371" width="21.140625" bestFit="1" customWidth="1"/>
    <col min="1372" max="1372" width="14.7109375" bestFit="1" customWidth="1"/>
    <col min="1373" max="1373" width="18" bestFit="1" customWidth="1"/>
    <col min="1374" max="1374" width="17.85546875" bestFit="1" customWidth="1"/>
    <col min="1375" max="1375" width="16.5703125" bestFit="1" customWidth="1"/>
    <col min="1376" max="1376" width="17.5703125" bestFit="1" customWidth="1"/>
    <col min="1377" max="1377" width="20.7109375" bestFit="1" customWidth="1"/>
    <col min="1378" max="1378" width="32.42578125" bestFit="1" customWidth="1"/>
    <col min="1379" max="1379" width="18.42578125" bestFit="1" customWidth="1"/>
    <col min="1380" max="1380" width="17.85546875" bestFit="1" customWidth="1"/>
    <col min="1381" max="1381" width="16.7109375" bestFit="1" customWidth="1"/>
    <col min="1382" max="1382" width="17.85546875" bestFit="1" customWidth="1"/>
    <col min="1383" max="1383" width="15.5703125" bestFit="1" customWidth="1"/>
    <col min="1384" max="1384" width="17.85546875" bestFit="1" customWidth="1"/>
    <col min="1385" max="1385" width="16.85546875" bestFit="1" customWidth="1"/>
    <col min="1386" max="1386" width="14" bestFit="1" customWidth="1"/>
    <col min="1387" max="1387" width="15.42578125" bestFit="1" customWidth="1"/>
    <col min="1388" max="1388" width="17.85546875" bestFit="1" customWidth="1"/>
    <col min="1389" max="1389" width="15.5703125" bestFit="1" customWidth="1"/>
    <col min="1390" max="1390" width="11" bestFit="1" customWidth="1"/>
    <col min="1391" max="1391" width="14.140625" bestFit="1" customWidth="1"/>
    <col min="1392" max="1392" width="11.7109375" bestFit="1" customWidth="1"/>
    <col min="1393" max="1393" width="14.85546875" bestFit="1" customWidth="1"/>
    <col min="1394" max="1394" width="12.7109375" bestFit="1" customWidth="1"/>
    <col min="1395" max="1395" width="15.85546875" bestFit="1" customWidth="1"/>
    <col min="1396" max="1396" width="12.5703125" bestFit="1" customWidth="1"/>
    <col min="1397" max="1397" width="15.7109375" bestFit="1" customWidth="1"/>
    <col min="1398" max="1398" width="17.85546875" bestFit="1" customWidth="1"/>
    <col min="1399" max="1399" width="18.5703125" bestFit="1" customWidth="1"/>
    <col min="1400" max="1400" width="15.140625" bestFit="1" customWidth="1"/>
    <col min="1401" max="1401" width="18.28515625" bestFit="1" customWidth="1"/>
    <col min="1402" max="1402" width="20.42578125" bestFit="1" customWidth="1"/>
    <col min="1403" max="1403" width="22.7109375" bestFit="1" customWidth="1"/>
    <col min="1404" max="1404" width="21.140625" bestFit="1" customWidth="1"/>
    <col min="1405" max="1405" width="24.28515625" bestFit="1" customWidth="1"/>
    <col min="1406" max="1406" width="32.42578125" bestFit="1" customWidth="1"/>
    <col min="1407" max="1407" width="20.140625" bestFit="1" customWidth="1"/>
    <col min="1408" max="1408" width="17.85546875" bestFit="1" customWidth="1"/>
    <col min="1409" max="1409" width="21" bestFit="1" customWidth="1"/>
    <col min="1410" max="1410" width="20.42578125" bestFit="1" customWidth="1"/>
    <col min="1411" max="1411" width="18.85546875" bestFit="1" customWidth="1"/>
    <col min="1412" max="1412" width="13.7109375" bestFit="1" customWidth="1"/>
    <col min="1413" max="1413" width="16.85546875" bestFit="1" customWidth="1"/>
    <col min="1414" max="1414" width="12.5703125" bestFit="1" customWidth="1"/>
    <col min="1415" max="1415" width="15.7109375" bestFit="1" customWidth="1"/>
    <col min="1416" max="1416" width="15.28515625" bestFit="1" customWidth="1"/>
    <col min="1417" max="1417" width="18.42578125" bestFit="1" customWidth="1"/>
    <col min="1418" max="1418" width="14.42578125" bestFit="1" customWidth="1"/>
    <col min="1419" max="1419" width="17.7109375" bestFit="1" customWidth="1"/>
    <col min="1420" max="1420" width="17.85546875" bestFit="1" customWidth="1"/>
    <col min="1421" max="1421" width="16.28515625" bestFit="1" customWidth="1"/>
    <col min="1422" max="1422" width="32.42578125" bestFit="1" customWidth="1"/>
    <col min="1423" max="1423" width="20.42578125" bestFit="1" customWidth="1"/>
    <col min="1424" max="1424" width="18.85546875" bestFit="1" customWidth="1"/>
    <col min="1425" max="1425" width="22.140625" bestFit="1" customWidth="1"/>
    <col min="1426" max="1426" width="14.140625" bestFit="1" customWidth="1"/>
    <col min="1427" max="1427" width="17.42578125" bestFit="1" customWidth="1"/>
    <col min="1428" max="1428" width="13.140625" bestFit="1" customWidth="1"/>
    <col min="1429" max="1429" width="16.28515625" bestFit="1" customWidth="1"/>
    <col min="1430" max="1430" width="14" bestFit="1" customWidth="1"/>
    <col min="1431" max="1431" width="17.28515625" bestFit="1" customWidth="1"/>
    <col min="1432" max="1432" width="26.85546875" bestFit="1" customWidth="1"/>
    <col min="1433" max="1433" width="17.5703125" bestFit="1" customWidth="1"/>
    <col min="1434" max="1434" width="14.42578125" bestFit="1" customWidth="1"/>
    <col min="1435" max="1435" width="17.7109375" bestFit="1" customWidth="1"/>
    <col min="1436" max="1436" width="17.85546875" bestFit="1" customWidth="1"/>
    <col min="1437" max="1437" width="16.140625" bestFit="1" customWidth="1"/>
    <col min="1438" max="1438" width="14.140625" bestFit="1" customWidth="1"/>
    <col min="1439" max="1439" width="17.42578125" bestFit="1" customWidth="1"/>
    <col min="1440" max="1440" width="17.85546875" bestFit="1" customWidth="1"/>
    <col min="1441" max="1441" width="19.5703125" bestFit="1" customWidth="1"/>
    <col min="1442" max="1442" width="17.85546875" bestFit="1" customWidth="1"/>
    <col min="1443" max="1443" width="14.7109375" bestFit="1" customWidth="1"/>
    <col min="1444" max="1444" width="15.140625" bestFit="1" customWidth="1"/>
    <col min="1445" max="1445" width="18.28515625" bestFit="1" customWidth="1"/>
    <col min="1446" max="1446" width="17.85546875" bestFit="1" customWidth="1"/>
    <col min="1447" max="1447" width="19.140625" bestFit="1" customWidth="1"/>
    <col min="1448" max="1448" width="17.85546875" bestFit="1" customWidth="1"/>
    <col min="1449" max="1449" width="18.28515625" bestFit="1" customWidth="1"/>
    <col min="1450" max="1450" width="32.42578125" bestFit="1" customWidth="1"/>
    <col min="1451" max="1451" width="21.5703125" bestFit="1" customWidth="1"/>
    <col min="1452" max="1452" width="26.85546875" bestFit="1" customWidth="1"/>
    <col min="1453" max="1453" width="19.85546875" bestFit="1" customWidth="1"/>
    <col min="1454" max="1454" width="32.42578125" bestFit="1" customWidth="1"/>
    <col min="1455" max="1455" width="16.28515625" bestFit="1" customWidth="1"/>
    <col min="1456" max="1456" width="15.5703125" bestFit="1" customWidth="1"/>
    <col min="1457" max="1457" width="18.7109375" bestFit="1" customWidth="1"/>
    <col min="1458" max="1458" width="16.28515625" bestFit="1" customWidth="1"/>
    <col min="1459" max="1459" width="19.42578125" bestFit="1" customWidth="1"/>
    <col min="1460" max="1460" width="26.85546875" bestFit="1" customWidth="1"/>
    <col min="1461" max="1461" width="14.7109375" bestFit="1" customWidth="1"/>
    <col min="1462" max="1462" width="17.85546875" bestFit="1" customWidth="1"/>
    <col min="1463" max="1463" width="18.7109375" bestFit="1" customWidth="1"/>
    <col min="1464" max="1464" width="26.85546875" bestFit="1" customWidth="1"/>
    <col min="1465" max="1465" width="19.85546875" bestFit="1" customWidth="1"/>
    <col min="1466" max="1466" width="17.85546875" bestFit="1" customWidth="1"/>
    <col min="1467" max="1467" width="19.5703125" bestFit="1" customWidth="1"/>
    <col min="1468" max="1468" width="15.28515625" bestFit="1" customWidth="1"/>
    <col min="1469" max="1469" width="18.42578125" bestFit="1" customWidth="1"/>
    <col min="1470" max="1470" width="13.7109375" bestFit="1" customWidth="1"/>
    <col min="1471" max="1471" width="16.85546875" bestFit="1" customWidth="1"/>
    <col min="1472" max="1472" width="17.85546875" bestFit="1" customWidth="1"/>
    <col min="1473" max="1473" width="17.7109375" bestFit="1" customWidth="1"/>
    <col min="1474" max="1474" width="14" bestFit="1" customWidth="1"/>
    <col min="1475" max="1475" width="17.28515625" bestFit="1" customWidth="1"/>
    <col min="1476" max="1476" width="13.85546875" bestFit="1" customWidth="1"/>
    <col min="1477" max="1477" width="17" bestFit="1" customWidth="1"/>
    <col min="1478" max="1478" width="17.85546875" bestFit="1" customWidth="1"/>
    <col min="1479" max="1479" width="17.42578125" bestFit="1" customWidth="1"/>
    <col min="1480" max="1480" width="14.5703125" bestFit="1" customWidth="1"/>
    <col min="1481" max="1482" width="17.85546875" bestFit="1" customWidth="1"/>
    <col min="1483" max="1483" width="16" bestFit="1" customWidth="1"/>
    <col min="1484" max="1484" width="32.42578125" bestFit="1" customWidth="1"/>
    <col min="1485" max="1485" width="20.140625" bestFit="1" customWidth="1"/>
    <col min="1486" max="1486" width="13.85546875" bestFit="1" customWidth="1"/>
    <col min="1487" max="1487" width="17" bestFit="1" customWidth="1"/>
    <col min="1488" max="1488" width="14.28515625" bestFit="1" customWidth="1"/>
    <col min="1489" max="1489" width="17.5703125" bestFit="1" customWidth="1"/>
    <col min="1490" max="1490" width="26.85546875" bestFit="1" customWidth="1"/>
    <col min="1491" max="1491" width="15.85546875" bestFit="1" customWidth="1"/>
    <col min="1492" max="1492" width="26.85546875" bestFit="1" customWidth="1"/>
    <col min="1493" max="1493" width="20.140625" bestFit="1" customWidth="1"/>
    <col min="1494" max="1494" width="32.42578125" bestFit="1" customWidth="1"/>
    <col min="1495" max="1495" width="23.28515625" bestFit="1" customWidth="1"/>
    <col min="1496" max="1496" width="20.42578125" bestFit="1" customWidth="1"/>
    <col min="1497" max="1497" width="23.5703125" bestFit="1" customWidth="1"/>
    <col min="1498" max="1498" width="17.85546875" bestFit="1" customWidth="1"/>
    <col min="1499" max="1499" width="19.140625" bestFit="1" customWidth="1"/>
    <col min="1500" max="1500" width="32.42578125" bestFit="1" customWidth="1"/>
    <col min="1501" max="1501" width="21" bestFit="1" customWidth="1"/>
    <col min="1502" max="1502" width="17.85546875" bestFit="1" customWidth="1"/>
    <col min="1503" max="1503" width="19.42578125" bestFit="1" customWidth="1"/>
    <col min="1504" max="1504" width="15" bestFit="1" customWidth="1"/>
    <col min="1505" max="1505" width="18.140625" bestFit="1" customWidth="1"/>
    <col min="1506" max="1506" width="16" bestFit="1" customWidth="1"/>
    <col min="1507" max="1507" width="19.140625" bestFit="1" customWidth="1"/>
    <col min="1508" max="1508" width="17.85546875" bestFit="1" customWidth="1"/>
    <col min="1509" max="1509" width="16.7109375" bestFit="1" customWidth="1"/>
    <col min="1510" max="1510" width="17.85546875" bestFit="1" customWidth="1"/>
    <col min="1511" max="1511" width="18.7109375" bestFit="1" customWidth="1"/>
    <col min="1512" max="1512" width="17.85546875" bestFit="1" customWidth="1"/>
    <col min="1513" max="1513" width="19.7109375" bestFit="1" customWidth="1"/>
    <col min="1514" max="1514" width="26.85546875" bestFit="1" customWidth="1"/>
    <col min="1515" max="1515" width="13.7109375" bestFit="1" customWidth="1"/>
    <col min="1516" max="1516" width="11.5703125" bestFit="1" customWidth="1"/>
    <col min="1517" max="1517" width="14.7109375" bestFit="1" customWidth="1"/>
    <col min="1518" max="1518" width="26.85546875" bestFit="1" customWidth="1"/>
    <col min="1519" max="1519" width="14.85546875" bestFit="1" customWidth="1"/>
    <col min="1520" max="1520" width="17.85546875" bestFit="1" customWidth="1"/>
    <col min="1521" max="1521" width="16" bestFit="1" customWidth="1"/>
    <col min="1522" max="1522" width="26.85546875" bestFit="1" customWidth="1"/>
    <col min="1523" max="1523" width="17.85546875" bestFit="1" customWidth="1"/>
    <col min="1524" max="1524" width="14.7109375" bestFit="1" customWidth="1"/>
    <col min="1525" max="1525" width="18" bestFit="1" customWidth="1"/>
    <col min="1526" max="1526" width="32.42578125" bestFit="1" customWidth="1"/>
    <col min="1527" max="1527" width="20.42578125" bestFit="1" customWidth="1"/>
    <col min="1528" max="1528" width="26.85546875" bestFit="1" customWidth="1"/>
    <col min="1529" max="1529" width="17.7109375" bestFit="1" customWidth="1"/>
    <col min="1530" max="1530" width="12.7109375" bestFit="1" customWidth="1"/>
    <col min="1531" max="1532" width="15.85546875" bestFit="1" customWidth="1"/>
    <col min="1533" max="1533" width="19" bestFit="1" customWidth="1"/>
    <col min="1534" max="1534" width="17.85546875" bestFit="1" customWidth="1"/>
    <col min="1535" max="1535" width="19" bestFit="1" customWidth="1"/>
    <col min="1536" max="1536" width="17.5703125" bestFit="1" customWidth="1"/>
    <col min="1537" max="1537" width="20.7109375" bestFit="1" customWidth="1"/>
    <col min="1538" max="1538" width="17.85546875" bestFit="1" customWidth="1"/>
    <col min="1539" max="1539" width="16.7109375" bestFit="1" customWidth="1"/>
    <col min="1540" max="1540" width="20.42578125" bestFit="1" customWidth="1"/>
    <col min="1541" max="1541" width="15.85546875" bestFit="1" customWidth="1"/>
    <col min="1542" max="1542" width="20.42578125" bestFit="1" customWidth="1"/>
    <col min="1543" max="1543" width="19.28515625" bestFit="1" customWidth="1"/>
    <col min="1544" max="1544" width="17.85546875" bestFit="1" customWidth="1"/>
    <col min="1545" max="1545" width="16.85546875" bestFit="1" customWidth="1"/>
    <col min="1546" max="1546" width="32.42578125" bestFit="1" customWidth="1"/>
    <col min="1547" max="1547" width="16.85546875" bestFit="1" customWidth="1"/>
    <col min="1548" max="1548" width="17.28515625" bestFit="1" customWidth="1"/>
    <col min="1549" max="1549" width="20.42578125" bestFit="1" customWidth="1"/>
    <col min="1550" max="1550" width="17.85546875" bestFit="1" customWidth="1"/>
    <col min="1551" max="1551" width="20.5703125" bestFit="1" customWidth="1"/>
    <col min="1552" max="1552" width="17.85546875" bestFit="1" customWidth="1"/>
    <col min="1553" max="1553" width="17.42578125" bestFit="1" customWidth="1"/>
    <col min="1554" max="1554" width="26.85546875" bestFit="1" customWidth="1"/>
    <col min="1555" max="1555" width="20.140625" bestFit="1" customWidth="1"/>
    <col min="1556" max="1556" width="17.85546875" bestFit="1" customWidth="1"/>
    <col min="1557" max="1557" width="20.5703125" bestFit="1" customWidth="1"/>
    <col min="1558" max="1558" width="20" bestFit="1" customWidth="1"/>
    <col min="1559" max="1559" width="23.140625" bestFit="1" customWidth="1"/>
    <col min="1560" max="1560" width="14.5703125" bestFit="1" customWidth="1"/>
    <col min="1561" max="1561" width="17.85546875" bestFit="1" customWidth="1"/>
    <col min="1562" max="1562" width="15.28515625" bestFit="1" customWidth="1"/>
    <col min="1563" max="1563" width="18.42578125" bestFit="1" customWidth="1"/>
    <col min="1564" max="1564" width="17.5703125" bestFit="1" customWidth="1"/>
    <col min="1565" max="1565" width="20.7109375" bestFit="1" customWidth="1"/>
    <col min="1566" max="1566" width="26.85546875" bestFit="1" customWidth="1"/>
    <col min="1567" max="1567" width="20.5703125" bestFit="1" customWidth="1"/>
    <col min="1568" max="1568" width="20.42578125" bestFit="1" customWidth="1"/>
    <col min="1569" max="1569" width="23.5703125" bestFit="1" customWidth="1"/>
    <col min="1570" max="1570" width="18.7109375" bestFit="1" customWidth="1"/>
    <col min="1571" max="1571" width="22" bestFit="1" customWidth="1"/>
    <col min="1572" max="1572" width="17.85546875" bestFit="1" customWidth="1"/>
    <col min="1573" max="1573" width="20" bestFit="1" customWidth="1"/>
    <col min="1574" max="1574" width="13.28515625" bestFit="1" customWidth="1"/>
    <col min="1575" max="1575" width="16.42578125" bestFit="1" customWidth="1"/>
    <col min="1576" max="1576" width="15.85546875" bestFit="1" customWidth="1"/>
    <col min="1577" max="1577" width="19" bestFit="1" customWidth="1"/>
    <col min="1578" max="1578" width="17.85546875" bestFit="1" customWidth="1"/>
    <col min="1579" max="1579" width="20" bestFit="1" customWidth="1"/>
    <col min="1580" max="1580" width="17.85546875" bestFit="1" customWidth="1"/>
    <col min="1581" max="1581" width="21" bestFit="1" customWidth="1"/>
    <col min="1582" max="1582" width="13.85546875" bestFit="1" customWidth="1"/>
    <col min="1583" max="1583" width="17" bestFit="1" customWidth="1"/>
    <col min="1584" max="1584" width="15.5703125" bestFit="1" customWidth="1"/>
    <col min="1585" max="1585" width="18.7109375" bestFit="1" customWidth="1"/>
    <col min="1586" max="1586" width="20.42578125" bestFit="1" customWidth="1"/>
    <col min="1587" max="1588" width="17.42578125" bestFit="1" customWidth="1"/>
    <col min="1589" max="1589" width="20.5703125" bestFit="1" customWidth="1"/>
    <col min="1590" max="1590" width="32.42578125" bestFit="1" customWidth="1"/>
    <col min="1591" max="1591" width="16" bestFit="1" customWidth="1"/>
    <col min="1592" max="1592" width="32.42578125" bestFit="1" customWidth="1"/>
    <col min="1593" max="1593" width="20.42578125" bestFit="1" customWidth="1"/>
    <col min="1594" max="1594" width="15.28515625" bestFit="1" customWidth="1"/>
    <col min="1595" max="1595" width="18.42578125" bestFit="1" customWidth="1"/>
    <col min="1596" max="1596" width="16.28515625" bestFit="1" customWidth="1"/>
    <col min="1597" max="1597" width="19.42578125" bestFit="1" customWidth="1"/>
    <col min="1598" max="1598" width="14.28515625" bestFit="1" customWidth="1"/>
    <col min="1599" max="1599" width="17.5703125" bestFit="1" customWidth="1"/>
    <col min="1600" max="1600" width="32.42578125" bestFit="1" customWidth="1"/>
    <col min="1601" max="1601" width="18.28515625" bestFit="1" customWidth="1"/>
    <col min="1602" max="1602" width="15.7109375" bestFit="1" customWidth="1"/>
    <col min="1603" max="1603" width="18.85546875" bestFit="1" customWidth="1"/>
    <col min="1604" max="1604" width="13" bestFit="1" customWidth="1"/>
    <col min="1605" max="1605" width="16.140625" bestFit="1" customWidth="1"/>
    <col min="1606" max="1606" width="26.85546875" bestFit="1" customWidth="1"/>
    <col min="1607" max="1607" width="17.85546875" bestFit="1" customWidth="1"/>
    <col min="1608" max="1608" width="26.85546875" bestFit="1" customWidth="1"/>
    <col min="1609" max="1609" width="17.7109375" bestFit="1" customWidth="1"/>
    <col min="1610" max="1610" width="12.5703125" bestFit="1" customWidth="1"/>
    <col min="1611" max="1611" width="15.7109375" bestFit="1" customWidth="1"/>
    <col min="1612" max="1612" width="12" bestFit="1" customWidth="1"/>
    <col min="1613" max="1613" width="15.140625" bestFit="1" customWidth="1"/>
    <col min="1614" max="1614" width="12.42578125" bestFit="1" customWidth="1"/>
    <col min="1615" max="1615" width="15.5703125" bestFit="1" customWidth="1"/>
    <col min="1616" max="1616" width="32.42578125" bestFit="1" customWidth="1"/>
    <col min="1617" max="1617" width="15.85546875" bestFit="1" customWidth="1"/>
    <col min="1618" max="1618" width="26.85546875" bestFit="1" customWidth="1"/>
    <col min="1619" max="1619" width="14.7109375" bestFit="1" customWidth="1"/>
    <col min="1620" max="1620" width="17.85546875" bestFit="1" customWidth="1"/>
    <col min="1621" max="1621" width="17.42578125" bestFit="1" customWidth="1"/>
    <col min="1622" max="1622" width="26.85546875" bestFit="1" customWidth="1"/>
    <col min="1623" max="1623" width="17.5703125" bestFit="1" customWidth="1"/>
    <col min="1624" max="1624" width="15.85546875" bestFit="1" customWidth="1"/>
    <col min="1625" max="1625" width="19" bestFit="1" customWidth="1"/>
    <col min="1626" max="1626" width="12.85546875" bestFit="1" customWidth="1"/>
    <col min="1627" max="1627" width="16" bestFit="1" customWidth="1"/>
    <col min="1628" max="1628" width="17.85546875" bestFit="1" customWidth="1"/>
    <col min="1629" max="1629" width="17.42578125" bestFit="1" customWidth="1"/>
    <col min="1630" max="1630" width="12.7109375" bestFit="1" customWidth="1"/>
    <col min="1631" max="1631" width="15.85546875" bestFit="1" customWidth="1"/>
    <col min="1632" max="1632" width="16" bestFit="1" customWidth="1"/>
    <col min="1633" max="1633" width="19.140625" bestFit="1" customWidth="1"/>
    <col min="1634" max="1634" width="26.85546875" bestFit="1" customWidth="1"/>
    <col min="1635" max="1635" width="17.42578125" bestFit="1" customWidth="1"/>
    <col min="1636" max="1636" width="11.5703125" bestFit="1" customWidth="1"/>
    <col min="1637" max="1637" width="14.7109375" bestFit="1" customWidth="1"/>
    <col min="1638" max="1638" width="17.85546875" bestFit="1" customWidth="1"/>
    <col min="1639" max="1639" width="14.7109375" bestFit="1" customWidth="1"/>
    <col min="1640" max="1640" width="11.140625" bestFit="1" customWidth="1"/>
    <col min="1641" max="1641" width="14.28515625" bestFit="1" customWidth="1"/>
    <col min="1642" max="1642" width="14.7109375" bestFit="1" customWidth="1"/>
    <col min="1643" max="1643" width="18" bestFit="1" customWidth="1"/>
    <col min="1644" max="1644" width="12.85546875" bestFit="1" customWidth="1"/>
    <col min="1645" max="1645" width="16" bestFit="1" customWidth="1"/>
    <col min="1646" max="1646" width="18.140625" bestFit="1" customWidth="1"/>
    <col min="1647" max="1647" width="21.42578125" bestFit="1" customWidth="1"/>
    <col min="1648" max="1648" width="15.7109375" bestFit="1" customWidth="1"/>
    <col min="1649" max="1649" width="18.85546875" bestFit="1" customWidth="1"/>
    <col min="1650" max="1650" width="11.85546875" bestFit="1" customWidth="1"/>
    <col min="1651" max="1651" width="15" bestFit="1" customWidth="1"/>
    <col min="1652" max="1652" width="17.85546875" bestFit="1" customWidth="1"/>
    <col min="1653" max="1653" width="14" bestFit="1" customWidth="1"/>
    <col min="1654" max="1654" width="32.42578125" bestFit="1" customWidth="1"/>
    <col min="1655" max="1655" width="14.140625" bestFit="1" customWidth="1"/>
    <col min="1656" max="1656" width="17.85546875" bestFit="1" customWidth="1"/>
    <col min="1657" max="1657" width="21" bestFit="1" customWidth="1"/>
    <col min="1658" max="1658" width="16.5703125" bestFit="1" customWidth="1"/>
    <col min="1659" max="1659" width="19.7109375" bestFit="1" customWidth="1"/>
    <col min="1660" max="1660" width="20.28515625" bestFit="1" customWidth="1"/>
    <col min="1661" max="1661" width="23.42578125" bestFit="1" customWidth="1"/>
    <col min="1662" max="1662" width="32.42578125" bestFit="1" customWidth="1"/>
    <col min="1663" max="1663" width="22.7109375" bestFit="1" customWidth="1"/>
    <col min="1664" max="1664" width="16.140625" bestFit="1" customWidth="1"/>
    <col min="1665" max="1665" width="19.28515625" bestFit="1" customWidth="1"/>
    <col min="1666" max="1666" width="18.28515625" bestFit="1" customWidth="1"/>
    <col min="1667" max="1667" width="21.5703125" bestFit="1" customWidth="1"/>
    <col min="1668" max="1668" width="13.5703125" bestFit="1" customWidth="1"/>
    <col min="1669" max="1669" width="16.7109375" bestFit="1" customWidth="1"/>
    <col min="1670" max="1670" width="17.85546875" bestFit="1" customWidth="1"/>
    <col min="1671" max="1671" width="15.28515625" bestFit="1" customWidth="1"/>
    <col min="1672" max="1672" width="17.85546875" bestFit="1" customWidth="1"/>
    <col min="1673" max="1673" width="16.7109375" bestFit="1" customWidth="1"/>
    <col min="1674" max="1674" width="13.7109375" bestFit="1" customWidth="1"/>
    <col min="1675" max="1675" width="16.85546875" bestFit="1" customWidth="1"/>
    <col min="1676" max="1676" width="17.85546875" bestFit="1" customWidth="1"/>
    <col min="1677" max="1677" width="16.42578125" bestFit="1" customWidth="1"/>
    <col min="1678" max="1678" width="32.42578125" bestFit="1" customWidth="1"/>
    <col min="1679" max="1679" width="14.28515625" bestFit="1" customWidth="1"/>
    <col min="1680" max="1680" width="17.85546875" bestFit="1" customWidth="1"/>
    <col min="1681" max="1681" width="18.42578125" bestFit="1" customWidth="1"/>
    <col min="1682" max="1682" width="26.85546875" bestFit="1" customWidth="1"/>
    <col min="1683" max="1683" width="16.7109375" bestFit="1" customWidth="1"/>
    <col min="1684" max="1684" width="15.7109375" bestFit="1" customWidth="1"/>
    <col min="1685" max="1685" width="18.85546875" bestFit="1" customWidth="1"/>
    <col min="1686" max="1686" width="17" bestFit="1" customWidth="1"/>
    <col min="1687" max="1687" width="20.140625" bestFit="1" customWidth="1"/>
    <col min="1688" max="1688" width="17.85546875" bestFit="1" customWidth="1"/>
    <col min="1689" max="1689" width="17.7109375" bestFit="1" customWidth="1"/>
    <col min="1690" max="1690" width="13.42578125" bestFit="1" customWidth="1"/>
    <col min="1691" max="1691" width="16.5703125" bestFit="1" customWidth="1"/>
    <col min="1692" max="1692" width="13.7109375" bestFit="1" customWidth="1"/>
    <col min="1693" max="1693" width="16.85546875" bestFit="1" customWidth="1"/>
    <col min="1694" max="1694" width="20.140625" bestFit="1" customWidth="1"/>
    <col min="1695" max="1695" width="23.28515625" bestFit="1" customWidth="1"/>
    <col min="1696" max="1696" width="32.42578125" bestFit="1" customWidth="1"/>
    <col min="1697" max="1697" width="23.85546875" bestFit="1" customWidth="1"/>
    <col min="1698" max="1698" width="15.42578125" bestFit="1" customWidth="1"/>
    <col min="1699" max="1699" width="18.5703125" bestFit="1" customWidth="1"/>
    <col min="1700" max="1700" width="18.85546875" bestFit="1" customWidth="1"/>
    <col min="1701" max="1701" width="22.140625" bestFit="1" customWidth="1"/>
    <col min="1702" max="1702" width="20.28515625" bestFit="1" customWidth="1"/>
    <col min="1703" max="1703" width="23.42578125" bestFit="1" customWidth="1"/>
    <col min="1704" max="1704" width="20.42578125" bestFit="1" customWidth="1"/>
    <col min="1705" max="1705" width="23" bestFit="1" customWidth="1"/>
    <col min="1706" max="1706" width="15.85546875" bestFit="1" customWidth="1"/>
    <col min="1707" max="1707" width="19" bestFit="1" customWidth="1"/>
    <col min="1708" max="1708" width="26.85546875" bestFit="1" customWidth="1"/>
    <col min="1709" max="1709" width="22.140625" bestFit="1" customWidth="1"/>
    <col min="1710" max="1710" width="17.42578125" bestFit="1" customWidth="1"/>
    <col min="1711" max="1711" width="20.5703125" bestFit="1" customWidth="1"/>
    <col min="1712" max="1712" width="17.85546875" bestFit="1" customWidth="1"/>
    <col min="1713" max="1713" width="20.28515625" bestFit="1" customWidth="1"/>
    <col min="1714" max="1714" width="13.28515625" bestFit="1" customWidth="1"/>
    <col min="1715" max="1715" width="16.42578125" bestFit="1" customWidth="1"/>
    <col min="1716" max="1716" width="17.85546875" bestFit="1" customWidth="1"/>
    <col min="1717" max="1717" width="20" bestFit="1" customWidth="1"/>
    <col min="1718" max="1718" width="26.85546875" bestFit="1" customWidth="1"/>
    <col min="1719" max="1719" width="20.42578125" bestFit="1" customWidth="1"/>
    <col min="1720" max="1720" width="17.140625" bestFit="1" customWidth="1"/>
    <col min="1721" max="1721" width="20.28515625" bestFit="1" customWidth="1"/>
    <col min="1722" max="1722" width="26.85546875" bestFit="1" customWidth="1"/>
    <col min="1723" max="1723" width="16.7109375" bestFit="1" customWidth="1"/>
    <col min="1724" max="1724" width="12.28515625" bestFit="1" customWidth="1"/>
    <col min="1725" max="1725" width="15.42578125" bestFit="1" customWidth="1"/>
    <col min="1726" max="1726" width="15" bestFit="1" customWidth="1"/>
    <col min="1727" max="1727" width="18.140625" bestFit="1" customWidth="1"/>
    <col min="1728" max="1728" width="15.140625" bestFit="1" customWidth="1"/>
    <col min="1729" max="1729" width="18.28515625" bestFit="1" customWidth="1"/>
    <col min="1730" max="1730" width="16.28515625" bestFit="1" customWidth="1"/>
    <col min="1731" max="1731" width="19.42578125" bestFit="1" customWidth="1"/>
    <col min="1732" max="1732" width="32.42578125" bestFit="1" customWidth="1"/>
    <col min="1733" max="1733" width="19.85546875" bestFit="1" customWidth="1"/>
    <col min="1734" max="1734" width="14.140625" bestFit="1" customWidth="1"/>
    <col min="1735" max="1735" width="17.42578125" bestFit="1" customWidth="1"/>
    <col min="1736" max="1736" width="17.85546875" bestFit="1" customWidth="1"/>
    <col min="1737" max="1737" width="17.28515625" bestFit="1" customWidth="1"/>
    <col min="1738" max="1738" width="26.85546875" bestFit="1" customWidth="1"/>
    <col min="1739" max="1739" width="15.5703125" bestFit="1" customWidth="1"/>
    <col min="1740" max="1740" width="26.85546875" bestFit="1" customWidth="1"/>
    <col min="1741" max="1741" width="17" bestFit="1" customWidth="1"/>
    <col min="1742" max="1742" width="17.85546875" bestFit="1" customWidth="1"/>
    <col min="1743" max="1743" width="19.5703125" bestFit="1" customWidth="1"/>
    <col min="1744" max="1744" width="17.85546875" bestFit="1" customWidth="1"/>
    <col min="1745" max="1745" width="17.42578125" bestFit="1" customWidth="1"/>
    <col min="1746" max="1746" width="16.42578125" bestFit="1" customWidth="1"/>
    <col min="1747" max="1747" width="19.5703125" bestFit="1" customWidth="1"/>
    <col min="1748" max="1748" width="18.140625" bestFit="1" customWidth="1"/>
    <col min="1749" max="1749" width="21.42578125" bestFit="1" customWidth="1"/>
    <col min="1750" max="1750" width="32.42578125" bestFit="1" customWidth="1"/>
    <col min="1751" max="1751" width="22.5703125" bestFit="1" customWidth="1"/>
    <col min="1752" max="1752" width="18.28515625" bestFit="1" customWidth="1"/>
    <col min="1753" max="1753" width="21.5703125" bestFit="1" customWidth="1"/>
    <col min="1754" max="1754" width="19.85546875" bestFit="1" customWidth="1"/>
    <col min="1755" max="1755" width="23" bestFit="1" customWidth="1"/>
    <col min="1756" max="1756" width="20.42578125" bestFit="1" customWidth="1"/>
    <col min="1757" max="1757" width="20.5703125" bestFit="1" customWidth="1"/>
    <col min="1758" max="1758" width="26.85546875" bestFit="1" customWidth="1"/>
    <col min="1759" max="1759" width="21.42578125" bestFit="1" customWidth="1"/>
    <col min="1760" max="1760" width="17.85546875" bestFit="1" customWidth="1"/>
    <col min="1761" max="1761" width="20.28515625" bestFit="1" customWidth="1"/>
    <col min="1762" max="1762" width="32.42578125" bestFit="1" customWidth="1"/>
    <col min="1763" max="1763" width="19" bestFit="1" customWidth="1"/>
    <col min="1764" max="1764" width="19.42578125" bestFit="1" customWidth="1"/>
    <col min="1765" max="1765" width="22.5703125" bestFit="1" customWidth="1"/>
    <col min="1766" max="1766" width="18.7109375" bestFit="1" customWidth="1"/>
    <col min="1767" max="1767" width="22" bestFit="1" customWidth="1"/>
    <col min="1768" max="1768" width="14.5703125" bestFit="1" customWidth="1"/>
    <col min="1769" max="1769" width="17.85546875" bestFit="1" customWidth="1"/>
    <col min="1770" max="1770" width="26.85546875" bestFit="1" customWidth="1"/>
    <col min="1771" max="1771" width="20.7109375" bestFit="1" customWidth="1"/>
    <col min="1772" max="1772" width="14.28515625" bestFit="1" customWidth="1"/>
    <col min="1773" max="1773" width="17.5703125" bestFit="1" customWidth="1"/>
    <col min="1774" max="1774" width="18.28515625" bestFit="1" customWidth="1"/>
    <col min="1775" max="1776" width="21.5703125" bestFit="1" customWidth="1"/>
    <col min="1777" max="1777" width="24.7109375" bestFit="1" customWidth="1"/>
    <col min="1778" max="1778" width="17.5703125" bestFit="1" customWidth="1"/>
    <col min="1779" max="1779" width="20.7109375" bestFit="1" customWidth="1"/>
    <col min="1780" max="1780" width="32.42578125" bestFit="1" customWidth="1"/>
    <col min="1781" max="1781" width="17.5703125" bestFit="1" customWidth="1"/>
    <col min="1782" max="1783" width="17.85546875" bestFit="1" customWidth="1"/>
    <col min="1784" max="1784" width="14.5703125" bestFit="1" customWidth="1"/>
    <col min="1785" max="1785" width="17.85546875" bestFit="1" customWidth="1"/>
    <col min="1786" max="1786" width="26.85546875" bestFit="1" customWidth="1"/>
    <col min="1787" max="1787" width="16.42578125" bestFit="1" customWidth="1"/>
    <col min="1788" max="1788" width="16.28515625" bestFit="1" customWidth="1"/>
    <col min="1789" max="1789" width="19.42578125" bestFit="1" customWidth="1"/>
    <col min="1790" max="1790" width="15.7109375" bestFit="1" customWidth="1"/>
    <col min="1791" max="1791" width="18.85546875" bestFit="1" customWidth="1"/>
    <col min="1792" max="1792" width="15.140625" bestFit="1" customWidth="1"/>
    <col min="1793" max="1793" width="18.28515625" bestFit="1" customWidth="1"/>
    <col min="1794" max="1794" width="16.85546875" bestFit="1" customWidth="1"/>
    <col min="1795" max="1795" width="20" bestFit="1" customWidth="1"/>
    <col min="1796" max="1796" width="20.140625" bestFit="1" customWidth="1"/>
    <col min="1797" max="1797" width="23.28515625" bestFit="1" customWidth="1"/>
    <col min="1798" max="1798" width="32.42578125" bestFit="1" customWidth="1"/>
    <col min="1799" max="1799" width="20" bestFit="1" customWidth="1"/>
    <col min="1800" max="1800" width="17.85546875" bestFit="1" customWidth="1"/>
    <col min="1801" max="1801" width="18.85546875" bestFit="1" customWidth="1"/>
    <col min="1802" max="1802" width="15.28515625" bestFit="1" customWidth="1"/>
    <col min="1803" max="1803" width="18.42578125" bestFit="1" customWidth="1"/>
    <col min="1804" max="1804" width="26.85546875" bestFit="1" customWidth="1"/>
    <col min="1805" max="1805" width="20.5703125" bestFit="1" customWidth="1"/>
    <col min="1806" max="1806" width="17.85546875" bestFit="1" customWidth="1"/>
    <col min="1807" max="1807" width="15.5703125" bestFit="1" customWidth="1"/>
    <col min="1808" max="1808" width="12.5703125" bestFit="1" customWidth="1"/>
    <col min="1809" max="1809" width="15.7109375" bestFit="1" customWidth="1"/>
    <col min="1810" max="1810" width="17.85546875" bestFit="1" customWidth="1"/>
    <col min="1811" max="1811" width="15.140625" bestFit="1" customWidth="1"/>
    <col min="1812" max="1812" width="17.85546875" bestFit="1" customWidth="1"/>
    <col min="1813" max="1813" width="16" bestFit="1" customWidth="1"/>
    <col min="1814" max="1814" width="18.85546875" bestFit="1" customWidth="1"/>
    <col min="1815" max="1815" width="22.140625" bestFit="1" customWidth="1"/>
    <col min="1816" max="1816" width="14" bestFit="1" customWidth="1"/>
    <col min="1817" max="1817" width="17.28515625" bestFit="1" customWidth="1"/>
    <col min="1818" max="1818" width="26.85546875" bestFit="1" customWidth="1"/>
    <col min="1819" max="1819" width="23.140625" bestFit="1" customWidth="1"/>
    <col min="1820" max="1821" width="20.42578125" bestFit="1" customWidth="1"/>
    <col min="1822" max="1822" width="16.5703125" bestFit="1" customWidth="1"/>
    <col min="1823" max="1823" width="19.7109375" bestFit="1" customWidth="1"/>
    <col min="1824" max="1824" width="17.85546875" bestFit="1" customWidth="1"/>
    <col min="1825" max="1825" width="20.28515625" bestFit="1" customWidth="1"/>
    <col min="1826" max="1826" width="20.5703125" bestFit="1" customWidth="1"/>
    <col min="1827" max="1827" width="23.7109375" bestFit="1" customWidth="1"/>
    <col min="1828" max="1828" width="32.42578125" bestFit="1" customWidth="1"/>
    <col min="1829" max="1829" width="20.42578125" bestFit="1" customWidth="1"/>
    <col min="1830" max="1830" width="13.140625" bestFit="1" customWidth="1"/>
    <col min="1831" max="1831" width="16.28515625" bestFit="1" customWidth="1"/>
    <col min="1832" max="1832" width="32.42578125" bestFit="1" customWidth="1"/>
    <col min="1833" max="1833" width="19.5703125" bestFit="1" customWidth="1"/>
    <col min="1834" max="1834" width="32.42578125" bestFit="1" customWidth="1"/>
    <col min="1835" max="1836" width="17.85546875" bestFit="1" customWidth="1"/>
    <col min="1837" max="1837" width="19.5703125" bestFit="1" customWidth="1"/>
    <col min="1838" max="1838" width="11.5703125" bestFit="1" customWidth="1"/>
    <col min="1839" max="1839" width="14.7109375" bestFit="1" customWidth="1"/>
    <col min="1840" max="1840" width="11.42578125" bestFit="1" customWidth="1"/>
    <col min="1841" max="1841" width="14.5703125" bestFit="1" customWidth="1"/>
    <col min="1842" max="1842" width="20.42578125" bestFit="1" customWidth="1"/>
    <col min="1843" max="1843" width="16.28515625" bestFit="1" customWidth="1"/>
    <col min="1844" max="1844" width="10.7109375" bestFit="1" customWidth="1"/>
    <col min="1845" max="1845" width="13.85546875" bestFit="1" customWidth="1"/>
    <col min="1846" max="1846" width="14.5703125" bestFit="1" customWidth="1"/>
    <col min="1847" max="1848" width="17.85546875" bestFit="1" customWidth="1"/>
    <col min="1849" max="1849" width="15.140625" bestFit="1" customWidth="1"/>
    <col min="1850" max="1850" width="26.85546875" bestFit="1" customWidth="1"/>
    <col min="1851" max="1851" width="15.42578125" bestFit="1" customWidth="1"/>
    <col min="1852" max="1852" width="17.85546875" bestFit="1" customWidth="1"/>
    <col min="1853" max="1853" width="17.7109375" bestFit="1" customWidth="1"/>
    <col min="1854" max="1854" width="26.85546875" bestFit="1" customWidth="1"/>
    <col min="1855" max="1855" width="20.140625" bestFit="1" customWidth="1"/>
    <col min="1856" max="1856" width="15" bestFit="1" customWidth="1"/>
    <col min="1857" max="1857" width="18.140625" bestFit="1" customWidth="1"/>
    <col min="1858" max="1858" width="12.7109375" bestFit="1" customWidth="1"/>
    <col min="1859" max="1859" width="15.85546875" bestFit="1" customWidth="1"/>
    <col min="1860" max="1860" width="17.85546875" bestFit="1" customWidth="1"/>
    <col min="1861" max="1861" width="15.28515625" bestFit="1" customWidth="1"/>
    <col min="1862" max="1862" width="17.85546875" bestFit="1" customWidth="1"/>
    <col min="1863" max="1863" width="20.28515625" bestFit="1" customWidth="1"/>
    <col min="1864" max="1864" width="17.85546875" bestFit="1" customWidth="1"/>
    <col min="1865" max="1865" width="19" bestFit="1" customWidth="1"/>
    <col min="1866" max="1866" width="12.42578125" bestFit="1" customWidth="1"/>
    <col min="1867" max="1867" width="15.5703125" bestFit="1" customWidth="1"/>
    <col min="1868" max="1868" width="20.42578125" bestFit="1" customWidth="1"/>
    <col min="1869" max="1869" width="21.85546875" bestFit="1" customWidth="1"/>
    <col min="1870" max="1870" width="26.85546875" bestFit="1" customWidth="1"/>
    <col min="1871" max="1871" width="16.85546875" bestFit="1" customWidth="1"/>
    <col min="1872" max="1872" width="11.5703125" bestFit="1" customWidth="1"/>
    <col min="1873" max="1873" width="14.7109375" bestFit="1" customWidth="1"/>
    <col min="1874" max="1874" width="20.42578125" bestFit="1" customWidth="1"/>
    <col min="1875" max="1875" width="19.85546875" bestFit="1" customWidth="1"/>
    <col min="1876" max="1876" width="26.85546875" bestFit="1" customWidth="1"/>
    <col min="1877" max="1877" width="16.140625" bestFit="1" customWidth="1"/>
    <col min="1878" max="1878" width="14.28515625" bestFit="1" customWidth="1"/>
    <col min="1879" max="1879" width="17.5703125" bestFit="1" customWidth="1"/>
    <col min="1880" max="1880" width="13.28515625" bestFit="1" customWidth="1"/>
    <col min="1881" max="1881" width="16.42578125" bestFit="1" customWidth="1"/>
    <col min="1882" max="1882" width="11.28515625" bestFit="1" customWidth="1"/>
    <col min="1883" max="1883" width="14.42578125" bestFit="1" customWidth="1"/>
    <col min="1884" max="1884" width="32.42578125" bestFit="1" customWidth="1"/>
    <col min="1885" max="1885" width="15.140625" bestFit="1" customWidth="1"/>
    <col min="1886" max="1886" width="11.42578125" bestFit="1" customWidth="1"/>
    <col min="1887" max="1887" width="14.5703125" bestFit="1" customWidth="1"/>
    <col min="1888" max="1888" width="17.85546875" bestFit="1" customWidth="1"/>
    <col min="1889" max="1889" width="20.7109375" bestFit="1" customWidth="1"/>
    <col min="1890" max="1890" width="32.42578125" bestFit="1" customWidth="1"/>
    <col min="1891" max="1891" width="15.5703125" bestFit="1" customWidth="1"/>
    <col min="1892" max="1892" width="17.85546875" bestFit="1" customWidth="1"/>
    <col min="1893" max="1893" width="16.85546875" bestFit="1" customWidth="1"/>
    <col min="1894" max="1894" width="17.85546875" bestFit="1" customWidth="1"/>
    <col min="1895" max="1895" width="18.42578125" bestFit="1" customWidth="1"/>
    <col min="1896" max="1896" width="14" bestFit="1" customWidth="1"/>
    <col min="1897" max="1897" width="16.85546875" bestFit="1" customWidth="1"/>
    <col min="1898" max="1898" width="17.85546875" bestFit="1" customWidth="1"/>
    <col min="1899" max="1899" width="20.42578125" bestFit="1" customWidth="1"/>
    <col min="1900" max="1900" width="20" bestFit="1" customWidth="1"/>
    <col min="1901" max="1901" width="23.140625" bestFit="1" customWidth="1"/>
    <col min="1902" max="1902" width="17.85546875" bestFit="1" customWidth="1"/>
    <col min="1903" max="1903" width="20.5703125" bestFit="1" customWidth="1"/>
    <col min="1904" max="1904" width="20.42578125" bestFit="1" customWidth="1"/>
    <col min="1905" max="1905" width="15.85546875" bestFit="1" customWidth="1"/>
    <col min="1906" max="1906" width="15.5703125" bestFit="1" customWidth="1"/>
    <col min="1907" max="1907" width="18.7109375" bestFit="1" customWidth="1"/>
    <col min="1908" max="1908" width="15.5703125" bestFit="1" customWidth="1"/>
    <col min="1909" max="1909" width="18.7109375" bestFit="1" customWidth="1"/>
    <col min="1910" max="1910" width="14" bestFit="1" customWidth="1"/>
    <col min="1911" max="1911" width="16.85546875" bestFit="1" customWidth="1"/>
    <col min="1912" max="1912" width="14" bestFit="1" customWidth="1"/>
    <col min="1913" max="1913" width="15.7109375" bestFit="1" customWidth="1"/>
    <col min="1914" max="1914" width="17.85546875" bestFit="1" customWidth="1"/>
    <col min="1915" max="1915" width="21" bestFit="1" customWidth="1"/>
    <col min="1916" max="1916" width="26.85546875" bestFit="1" customWidth="1"/>
    <col min="1917" max="1917" width="18" bestFit="1" customWidth="1"/>
    <col min="1918" max="1918" width="20.42578125" bestFit="1" customWidth="1"/>
    <col min="1919" max="1919" width="16.5703125" bestFit="1" customWidth="1"/>
    <col min="1920" max="1920" width="17.85546875" bestFit="1" customWidth="1"/>
    <col min="1921" max="1921" width="16.7109375" bestFit="1" customWidth="1"/>
    <col min="1922" max="1922" width="15" bestFit="1" customWidth="1"/>
    <col min="1923" max="1923" width="18.140625" bestFit="1" customWidth="1"/>
    <col min="1924" max="1924" width="17.85546875" bestFit="1" customWidth="1"/>
    <col min="1925" max="1925" width="20" bestFit="1" customWidth="1"/>
    <col min="1926" max="1926" width="13.85546875" bestFit="1" customWidth="1"/>
    <col min="1927" max="1927" width="17" bestFit="1" customWidth="1"/>
    <col min="1928" max="1928" width="20.42578125" bestFit="1" customWidth="1"/>
    <col min="1929" max="1929" width="21.5703125" bestFit="1" customWidth="1"/>
    <col min="1930" max="1930" width="16.140625" bestFit="1" customWidth="1"/>
    <col min="1931" max="1931" width="19.28515625" bestFit="1" customWidth="1"/>
    <col min="1932" max="1932" width="20.42578125" bestFit="1" customWidth="1"/>
    <col min="1933" max="1933" width="21" bestFit="1" customWidth="1"/>
    <col min="1934" max="1934" width="18.140625" bestFit="1" customWidth="1"/>
    <col min="1935" max="1935" width="21.42578125" bestFit="1" customWidth="1"/>
    <col min="1936" max="1936" width="20.42578125" bestFit="1" customWidth="1"/>
    <col min="1937" max="1937" width="23" bestFit="1" customWidth="1"/>
    <col min="1938" max="1938" width="15.140625" bestFit="1" customWidth="1"/>
    <col min="1939" max="1939" width="18.28515625" bestFit="1" customWidth="1"/>
    <col min="1940" max="1940" width="32.42578125" bestFit="1" customWidth="1"/>
    <col min="1941" max="1941" width="17.28515625" bestFit="1" customWidth="1"/>
    <col min="1942" max="1942" width="20.42578125" bestFit="1" customWidth="1"/>
    <col min="1943" max="1943" width="18.7109375" bestFit="1" customWidth="1"/>
    <col min="1944" max="1944" width="17.85546875" bestFit="1" customWidth="1"/>
    <col min="1945" max="1945" width="19.85546875" bestFit="1" customWidth="1"/>
    <col min="1946" max="1946" width="17.85546875" bestFit="1" customWidth="1"/>
    <col min="1947" max="1947" width="19.7109375" bestFit="1" customWidth="1"/>
    <col min="1948" max="1948" width="17.85546875" bestFit="1" customWidth="1"/>
    <col min="1949" max="1949" width="18.42578125" bestFit="1" customWidth="1"/>
    <col min="1950" max="1950" width="26.85546875" bestFit="1" customWidth="1"/>
    <col min="1951" max="1951" width="18.42578125" bestFit="1" customWidth="1"/>
    <col min="1952" max="1952" width="15.140625" bestFit="1" customWidth="1"/>
    <col min="1953" max="1953" width="18.28515625" bestFit="1" customWidth="1"/>
    <col min="1954" max="1954" width="26.85546875" bestFit="1" customWidth="1"/>
    <col min="1955" max="1955" width="18.7109375" bestFit="1" customWidth="1"/>
    <col min="1956" max="1956" width="20.42578125" bestFit="1" customWidth="1"/>
    <col min="1957" max="1957" width="18" bestFit="1" customWidth="1"/>
    <col min="1958" max="1958" width="26.85546875" bestFit="1" customWidth="1"/>
    <col min="1959" max="1959" width="17.42578125" bestFit="1" customWidth="1"/>
    <col min="1960" max="1960" width="20.42578125" bestFit="1" customWidth="1"/>
    <col min="1961" max="1961" width="18.28515625" bestFit="1" customWidth="1"/>
    <col min="1962" max="1962" width="32.42578125" bestFit="1" customWidth="1"/>
    <col min="1963" max="1963" width="16.42578125" bestFit="1" customWidth="1"/>
    <col min="1964" max="1964" width="15" bestFit="1" customWidth="1"/>
    <col min="1965" max="1965" width="18.140625" bestFit="1" customWidth="1"/>
    <col min="1966" max="1966" width="17.85546875" bestFit="1" customWidth="1"/>
    <col min="1967" max="1967" width="17.42578125" bestFit="1" customWidth="1"/>
    <col min="1968" max="1968" width="16.28515625" bestFit="1" customWidth="1"/>
    <col min="1969" max="1969" width="19.42578125" bestFit="1" customWidth="1"/>
    <col min="1970" max="1970" width="17.85546875" bestFit="1" customWidth="1"/>
    <col min="1971" max="1971" width="19.28515625" bestFit="1" customWidth="1"/>
    <col min="1972" max="1972" width="18.28515625" bestFit="1" customWidth="1"/>
    <col min="1973" max="1973" width="21.5703125" bestFit="1" customWidth="1"/>
    <col min="1974" max="1974" width="18.5703125" bestFit="1" customWidth="1"/>
    <col min="1975" max="1975" width="21.85546875" bestFit="1" customWidth="1"/>
    <col min="1976" max="1976" width="17.85546875" bestFit="1" customWidth="1"/>
    <col min="1977" max="1977" width="19.5703125" bestFit="1" customWidth="1"/>
    <col min="1978" max="1978" width="32.42578125" bestFit="1" customWidth="1"/>
    <col min="1979" max="1979" width="20.28515625" bestFit="1" customWidth="1"/>
    <col min="1980" max="1980" width="17.85546875" bestFit="1" customWidth="1"/>
    <col min="1981" max="1981" width="20.28515625" bestFit="1" customWidth="1"/>
    <col min="1982" max="1982" width="26.85546875" bestFit="1" customWidth="1"/>
    <col min="1983" max="1983" width="21.7109375" bestFit="1" customWidth="1"/>
    <col min="1984" max="1984" width="17.85546875" bestFit="1" customWidth="1"/>
    <col min="1985" max="1985" width="20.140625" bestFit="1" customWidth="1"/>
    <col min="1986" max="1986" width="15.5703125" bestFit="1" customWidth="1"/>
    <col min="1987" max="1987" width="18.7109375" bestFit="1" customWidth="1"/>
    <col min="1988" max="1988" width="17.85546875" bestFit="1" customWidth="1"/>
    <col min="1989" max="1989" width="21" bestFit="1" customWidth="1"/>
    <col min="1990" max="1990" width="14.5703125" bestFit="1" customWidth="1"/>
    <col min="1991" max="1991" width="17.85546875" bestFit="1" customWidth="1"/>
    <col min="1992" max="1992" width="32.42578125" bestFit="1" customWidth="1"/>
    <col min="1993" max="1993" width="19.5703125" bestFit="1" customWidth="1"/>
    <col min="1994" max="1994" width="15.5703125" bestFit="1" customWidth="1"/>
    <col min="1995" max="1995" width="18.7109375" bestFit="1" customWidth="1"/>
    <col min="1996" max="1996" width="32.42578125" bestFit="1" customWidth="1"/>
    <col min="1997" max="1997" width="14.85546875" bestFit="1" customWidth="1"/>
    <col min="1998" max="1998" width="13.85546875" bestFit="1" customWidth="1"/>
    <col min="1999" max="1999" width="17" bestFit="1" customWidth="1"/>
    <col min="2000" max="2000" width="12.140625" bestFit="1" customWidth="1"/>
    <col min="2001" max="2001" width="15.28515625" bestFit="1" customWidth="1"/>
    <col min="2002" max="2002" width="11.28515625" bestFit="1" customWidth="1"/>
  </cols>
  <sheetData>
    <row r="4" spans="1:10" x14ac:dyDescent="0.25">
      <c r="A4" s="7" t="s">
        <v>1229</v>
      </c>
      <c r="B4" s="7" t="s">
        <v>1243</v>
      </c>
    </row>
    <row r="5" spans="1:10" x14ac:dyDescent="0.25">
      <c r="A5" s="7" t="s">
        <v>1228</v>
      </c>
      <c r="B5">
        <v>2010</v>
      </c>
      <c r="C5">
        <v>2011</v>
      </c>
      <c r="D5">
        <v>2012</v>
      </c>
      <c r="E5">
        <v>2013</v>
      </c>
      <c r="F5">
        <v>2014</v>
      </c>
      <c r="G5">
        <v>2015</v>
      </c>
      <c r="H5">
        <v>2016</v>
      </c>
      <c r="I5">
        <v>2017</v>
      </c>
      <c r="J5" t="s">
        <v>1227</v>
      </c>
    </row>
    <row r="6" spans="1:10" x14ac:dyDescent="0.25">
      <c r="A6" s="6" t="s">
        <v>31</v>
      </c>
      <c r="B6" s="8">
        <v>18740403.199999999</v>
      </c>
      <c r="C6" s="8">
        <v>26193645.539999999</v>
      </c>
      <c r="D6" s="8">
        <v>14308206.15</v>
      </c>
      <c r="E6" s="8">
        <v>26465090.899999999</v>
      </c>
      <c r="F6" s="8">
        <v>19721355.329999994</v>
      </c>
      <c r="G6" s="8">
        <v>23128824.66</v>
      </c>
      <c r="H6" s="8">
        <v>31145505.349999998</v>
      </c>
      <c r="I6" s="8">
        <v>7971778.3600000013</v>
      </c>
      <c r="J6" s="8">
        <v>167674809.49000001</v>
      </c>
    </row>
    <row r="7" spans="1:10" x14ac:dyDescent="0.25">
      <c r="A7" s="6" t="s">
        <v>51</v>
      </c>
      <c r="B7" s="8">
        <v>14999400.190000001</v>
      </c>
      <c r="C7" s="8">
        <v>7547769.96</v>
      </c>
      <c r="D7" s="8">
        <v>23621757.600000001</v>
      </c>
      <c r="E7" s="8">
        <v>18144258.09</v>
      </c>
      <c r="F7" s="8">
        <v>6565213.21</v>
      </c>
      <c r="G7" s="8">
        <v>2766414.88</v>
      </c>
      <c r="H7" s="8">
        <v>17351559.199999999</v>
      </c>
      <c r="I7" s="8">
        <v>14693199.470000003</v>
      </c>
      <c r="J7" s="8">
        <v>105689572.59999999</v>
      </c>
    </row>
    <row r="8" spans="1:10" x14ac:dyDescent="0.25">
      <c r="A8" s="6" t="s">
        <v>48</v>
      </c>
      <c r="B8" s="8">
        <v>21104163.210000001</v>
      </c>
      <c r="C8" s="8">
        <v>6755623.7299999995</v>
      </c>
      <c r="D8" s="8">
        <v>22515322.419999998</v>
      </c>
      <c r="E8" s="8">
        <v>23879975.890000004</v>
      </c>
      <c r="F8" s="8">
        <v>14351185.709999999</v>
      </c>
      <c r="G8" s="8">
        <v>37257134.130000003</v>
      </c>
      <c r="H8" s="8">
        <v>960699.76</v>
      </c>
      <c r="I8" s="8">
        <v>17173505.66</v>
      </c>
      <c r="J8" s="8">
        <v>143997610.51000002</v>
      </c>
    </row>
    <row r="9" spans="1:10" x14ac:dyDescent="0.25">
      <c r="A9" s="6" t="s">
        <v>40</v>
      </c>
      <c r="B9" s="8">
        <v>52754246.760000005</v>
      </c>
      <c r="C9" s="8">
        <v>56843358.339999996</v>
      </c>
      <c r="D9" s="8">
        <v>29705424.84</v>
      </c>
      <c r="E9" s="8">
        <v>34942006.640000008</v>
      </c>
      <c r="F9" s="8">
        <v>66825834.560000032</v>
      </c>
      <c r="G9" s="8">
        <v>34848395.599999994</v>
      </c>
      <c r="H9" s="8">
        <v>47674540.780000001</v>
      </c>
      <c r="I9" s="8">
        <v>29573655.410000004</v>
      </c>
      <c r="J9" s="8">
        <v>353167462.93000001</v>
      </c>
    </row>
    <row r="10" spans="1:10" x14ac:dyDescent="0.25">
      <c r="A10" s="6" t="s">
        <v>17</v>
      </c>
      <c r="B10" s="8">
        <v>20198851.210000005</v>
      </c>
      <c r="C10" s="8">
        <v>22191752.610000003</v>
      </c>
      <c r="D10" s="8">
        <v>16666374.560000002</v>
      </c>
      <c r="E10" s="8">
        <v>22116267.060000002</v>
      </c>
      <c r="F10" s="8">
        <v>31001609.579999998</v>
      </c>
      <c r="G10" s="8">
        <v>33466110.670000002</v>
      </c>
      <c r="H10" s="8">
        <v>25624200.729999997</v>
      </c>
      <c r="I10" s="8">
        <v>3841369.3200000003</v>
      </c>
      <c r="J10" s="8">
        <v>175106535.73999998</v>
      </c>
    </row>
    <row r="11" spans="1:10" x14ac:dyDescent="0.25">
      <c r="A11" s="6" t="s">
        <v>23</v>
      </c>
      <c r="B11" s="8">
        <v>1944268.3699999999</v>
      </c>
      <c r="C11" s="8">
        <v>5535901.0600000005</v>
      </c>
      <c r="D11" s="8">
        <v>971450.33</v>
      </c>
      <c r="E11" s="8">
        <v>1150128.79</v>
      </c>
      <c r="F11" s="8">
        <v>6371202.5</v>
      </c>
      <c r="G11" s="8">
        <v>2205758.7999999998</v>
      </c>
      <c r="H11" s="8">
        <v>761150.22</v>
      </c>
      <c r="I11" s="8">
        <v>6021738.8700000001</v>
      </c>
      <c r="J11" s="8">
        <v>24961598.940000001</v>
      </c>
    </row>
    <row r="12" spans="1:10" x14ac:dyDescent="0.25">
      <c r="A12" s="6" t="s">
        <v>35</v>
      </c>
      <c r="B12" s="8">
        <v>45720874.929999992</v>
      </c>
      <c r="C12" s="8">
        <v>24859915.390000001</v>
      </c>
      <c r="D12" s="8">
        <v>68602862.160000011</v>
      </c>
      <c r="E12" s="8">
        <v>63099602.399999999</v>
      </c>
      <c r="F12" s="8">
        <v>50239381.539999999</v>
      </c>
      <c r="G12" s="8">
        <v>46815022.770000011</v>
      </c>
      <c r="H12" s="8">
        <v>40604775.699999996</v>
      </c>
      <c r="I12" s="8">
        <v>16781815.23</v>
      </c>
      <c r="J12" s="8">
        <v>356724250.12000006</v>
      </c>
    </row>
    <row r="13" spans="1:10" x14ac:dyDescent="0.25">
      <c r="A13" s="6" t="s">
        <v>1227</v>
      </c>
      <c r="B13" s="8">
        <v>175462207.87</v>
      </c>
      <c r="C13" s="8">
        <v>149927966.63</v>
      </c>
      <c r="D13" s="8">
        <v>176391398.06</v>
      </c>
      <c r="E13" s="8">
        <v>189797329.77000001</v>
      </c>
      <c r="F13" s="8">
        <v>195075782.43000004</v>
      </c>
      <c r="G13" s="8">
        <v>180487661.50999999</v>
      </c>
      <c r="H13" s="8">
        <v>164122431.73999998</v>
      </c>
      <c r="I13" s="8">
        <v>96057062.320000008</v>
      </c>
      <c r="J13" s="8">
        <v>1327321840.3300002</v>
      </c>
    </row>
    <row r="16" spans="1:10" x14ac:dyDescent="0.25">
      <c r="A16" s="18" t="s">
        <v>1229</v>
      </c>
      <c r="B16" s="18" t="s">
        <v>1243</v>
      </c>
      <c r="C16" s="18"/>
      <c r="D16" s="18"/>
      <c r="E16" s="18"/>
      <c r="F16" s="18"/>
      <c r="G16" s="18"/>
      <c r="H16" s="18"/>
      <c r="I16" s="18"/>
      <c r="J16" s="18"/>
    </row>
    <row r="17" spans="1:10" x14ac:dyDescent="0.25">
      <c r="A17" s="9" t="s">
        <v>1228</v>
      </c>
      <c r="B17" s="9">
        <v>2010</v>
      </c>
      <c r="C17" s="9">
        <v>2011</v>
      </c>
      <c r="D17" s="9">
        <v>2012</v>
      </c>
      <c r="E17" s="9">
        <v>2013</v>
      </c>
      <c r="F17" s="9">
        <v>2014</v>
      </c>
      <c r="G17" s="9">
        <v>2015</v>
      </c>
      <c r="H17" s="9">
        <v>2016</v>
      </c>
      <c r="I17" s="9">
        <v>2017</v>
      </c>
      <c r="J17" s="9" t="s">
        <v>1227</v>
      </c>
    </row>
    <row r="18" spans="1:10" x14ac:dyDescent="0.25">
      <c r="A18" s="6" t="s">
        <v>31</v>
      </c>
      <c r="B18" s="8">
        <v>18740403.199999999</v>
      </c>
      <c r="C18" s="8">
        <v>26193645.539999999</v>
      </c>
      <c r="D18" s="8">
        <v>14308206.15</v>
      </c>
      <c r="E18" s="8">
        <v>26465090.899999999</v>
      </c>
      <c r="F18" s="8">
        <v>19721355.329999994</v>
      </c>
      <c r="G18" s="8">
        <v>23128824.66</v>
      </c>
      <c r="H18" s="8">
        <v>31145505.349999998</v>
      </c>
      <c r="I18" s="8">
        <v>7971778.3600000013</v>
      </c>
      <c r="J18" s="8">
        <v>167674809.49000001</v>
      </c>
    </row>
    <row r="19" spans="1:10" x14ac:dyDescent="0.25">
      <c r="A19" s="6" t="s">
        <v>51</v>
      </c>
      <c r="B19" s="8">
        <v>14999400.190000001</v>
      </c>
      <c r="C19" s="8">
        <v>7547769.96</v>
      </c>
      <c r="D19" s="8">
        <v>23621757.600000001</v>
      </c>
      <c r="E19" s="8">
        <v>18144258.09</v>
      </c>
      <c r="F19" s="8">
        <v>6565213.21</v>
      </c>
      <c r="G19" s="8">
        <v>2766414.88</v>
      </c>
      <c r="H19" s="8">
        <v>17351559.199999999</v>
      </c>
      <c r="I19" s="8">
        <v>14693199.470000003</v>
      </c>
      <c r="J19" s="8">
        <v>105689572.59999999</v>
      </c>
    </row>
    <row r="20" spans="1:10" x14ac:dyDescent="0.25">
      <c r="A20" s="6" t="s">
        <v>48</v>
      </c>
      <c r="B20" s="8">
        <v>21104163.210000001</v>
      </c>
      <c r="C20" s="8">
        <v>6755623.7299999995</v>
      </c>
      <c r="D20" s="8">
        <v>22515322.419999998</v>
      </c>
      <c r="E20" s="8">
        <v>23879975.890000004</v>
      </c>
      <c r="F20" s="8">
        <v>14351185.709999999</v>
      </c>
      <c r="G20" s="8">
        <v>37257134.130000003</v>
      </c>
      <c r="H20" s="8">
        <v>960699.76</v>
      </c>
      <c r="I20" s="8">
        <v>17173505.66</v>
      </c>
      <c r="J20" s="8">
        <v>143997610.51000002</v>
      </c>
    </row>
    <row r="21" spans="1:10" x14ac:dyDescent="0.25">
      <c r="A21" s="6" t="s">
        <v>40</v>
      </c>
      <c r="B21" s="8">
        <v>52754246.760000005</v>
      </c>
      <c r="C21" s="8">
        <v>56843358.339999996</v>
      </c>
      <c r="D21" s="8">
        <v>29705424.84</v>
      </c>
      <c r="E21" s="8">
        <v>34942006.640000008</v>
      </c>
      <c r="F21" s="8">
        <v>66825834.560000032</v>
      </c>
      <c r="G21" s="8">
        <v>34848395.599999994</v>
      </c>
      <c r="H21" s="8">
        <v>47674540.780000001</v>
      </c>
      <c r="I21" s="8">
        <v>29573655.410000004</v>
      </c>
      <c r="J21" s="8">
        <v>353167462.93000001</v>
      </c>
    </row>
    <row r="22" spans="1:10" x14ac:dyDescent="0.25">
      <c r="A22" s="6" t="s">
        <v>17</v>
      </c>
      <c r="B22" s="8">
        <v>20198851.210000005</v>
      </c>
      <c r="C22" s="8">
        <v>22191752.610000003</v>
      </c>
      <c r="D22" s="8">
        <v>16666374.560000002</v>
      </c>
      <c r="E22" s="8">
        <v>22116267.060000002</v>
      </c>
      <c r="F22" s="8">
        <v>31001609.579999998</v>
      </c>
      <c r="G22" s="8">
        <v>33466110.670000002</v>
      </c>
      <c r="H22" s="8">
        <v>25624200.729999997</v>
      </c>
      <c r="I22" s="8">
        <v>3841369.3200000003</v>
      </c>
      <c r="J22" s="8">
        <v>175106535.73999998</v>
      </c>
    </row>
    <row r="23" spans="1:10" x14ac:dyDescent="0.25">
      <c r="A23" s="6" t="s">
        <v>23</v>
      </c>
      <c r="B23" s="8">
        <v>1944268.3699999999</v>
      </c>
      <c r="C23" s="8">
        <v>5535901.0600000005</v>
      </c>
      <c r="D23" s="8">
        <v>971450.33</v>
      </c>
      <c r="E23" s="8">
        <v>1150128.79</v>
      </c>
      <c r="F23" s="8">
        <v>6371202.5</v>
      </c>
      <c r="G23" s="8">
        <v>2205758.7999999998</v>
      </c>
      <c r="H23" s="8">
        <v>761150.22</v>
      </c>
      <c r="I23" s="8">
        <v>6021738.8700000001</v>
      </c>
      <c r="J23" s="8">
        <v>24961598.940000001</v>
      </c>
    </row>
    <row r="24" spans="1:10" x14ac:dyDescent="0.25">
      <c r="A24" s="6" t="s">
        <v>35</v>
      </c>
      <c r="B24" s="8">
        <v>45720874.929999992</v>
      </c>
      <c r="C24" s="8">
        <v>24859915.390000001</v>
      </c>
      <c r="D24" s="8">
        <v>68602862.160000011</v>
      </c>
      <c r="E24" s="8">
        <v>63099602.399999999</v>
      </c>
      <c r="F24" s="8">
        <v>50239381.539999999</v>
      </c>
      <c r="G24" s="8">
        <v>46815022.770000011</v>
      </c>
      <c r="H24" s="8">
        <v>40604775.699999996</v>
      </c>
      <c r="I24" s="8">
        <v>16781815.23</v>
      </c>
      <c r="J24" s="8">
        <v>356724250.12000006</v>
      </c>
    </row>
    <row r="25" spans="1:10" x14ac:dyDescent="0.25">
      <c r="A25" s="16" t="s">
        <v>1227</v>
      </c>
      <c r="B25" s="17">
        <v>175462207.87</v>
      </c>
      <c r="C25" s="17">
        <v>149927966.63</v>
      </c>
      <c r="D25" s="17">
        <v>176391398.06</v>
      </c>
      <c r="E25" s="17">
        <v>189797329.77000001</v>
      </c>
      <c r="F25" s="17">
        <v>195075782.43000004</v>
      </c>
      <c r="G25" s="17">
        <v>180487661.50999999</v>
      </c>
      <c r="H25" s="17">
        <v>164122431.73999998</v>
      </c>
      <c r="I25" s="17">
        <v>96057062.320000008</v>
      </c>
      <c r="J25" s="17">
        <v>1327321840.3300002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2"/>
  <sheetViews>
    <sheetView workbookViewId="0">
      <selection activeCell="F5" sqref="F5"/>
    </sheetView>
  </sheetViews>
  <sheetFormatPr defaultRowHeight="15" x14ac:dyDescent="0.25"/>
  <cols>
    <col min="1" max="1" width="32.42578125" customWidth="1"/>
    <col min="2" max="2" width="17.7109375" customWidth="1"/>
    <col min="3" max="3" width="16.42578125" customWidth="1"/>
    <col min="4" max="4" width="18" customWidth="1"/>
    <col min="5" max="6" width="7" customWidth="1"/>
    <col min="7" max="7" width="8" customWidth="1"/>
    <col min="8" max="8" width="13.7109375" customWidth="1"/>
    <col min="9" max="14" width="8" customWidth="1"/>
    <col min="15" max="15" width="7" customWidth="1"/>
    <col min="16" max="23" width="8" customWidth="1"/>
    <col min="24" max="25" width="7" customWidth="1"/>
    <col min="26" max="30" width="8" customWidth="1"/>
    <col min="31" max="31" width="7" customWidth="1"/>
    <col min="32" max="32" width="8" customWidth="1"/>
    <col min="33" max="33" width="7" customWidth="1"/>
    <col min="34" max="34" width="8" customWidth="1"/>
    <col min="35" max="35" width="7" customWidth="1"/>
    <col min="36" max="36" width="8" customWidth="1"/>
    <col min="37" max="38" width="7" customWidth="1"/>
    <col min="39" max="42" width="8" customWidth="1"/>
    <col min="43" max="43" width="5" customWidth="1"/>
    <col min="44" max="44" width="7" customWidth="1"/>
    <col min="45" max="46" width="8" customWidth="1"/>
    <col min="47" max="47" width="5" customWidth="1"/>
    <col min="48" max="49" width="8" customWidth="1"/>
    <col min="50" max="60" width="9" customWidth="1"/>
    <col min="61" max="61" width="8" customWidth="1"/>
    <col min="62" max="62" width="9" customWidth="1"/>
    <col min="63" max="63" width="6" customWidth="1"/>
    <col min="64" max="67" width="9" customWidth="1"/>
    <col min="68" max="68" width="8" customWidth="1"/>
    <col min="69" max="70" width="9" customWidth="1"/>
    <col min="71" max="71" width="8" customWidth="1"/>
    <col min="72" max="73" width="9" customWidth="1"/>
    <col min="74" max="74" width="8" customWidth="1"/>
    <col min="75" max="75" width="9" customWidth="1"/>
    <col min="76" max="76" width="8" customWidth="1"/>
    <col min="77" max="79" width="9" customWidth="1"/>
    <col min="80" max="80" width="6" customWidth="1"/>
    <col min="81" max="90" width="9" customWidth="1"/>
    <col min="91" max="91" width="8" customWidth="1"/>
    <col min="92" max="97" width="9" customWidth="1"/>
    <col min="98" max="98" width="8" customWidth="1"/>
    <col min="99" max="99" width="9" customWidth="1"/>
    <col min="100" max="101" width="8" customWidth="1"/>
    <col min="102" max="102" width="9" customWidth="1"/>
    <col min="103" max="104" width="8" customWidth="1"/>
    <col min="105" max="114" width="9" customWidth="1"/>
    <col min="115" max="115" width="6" customWidth="1"/>
    <col min="116" max="118" width="9" customWidth="1"/>
    <col min="119" max="119" width="8" customWidth="1"/>
    <col min="120" max="124" width="9" customWidth="1"/>
    <col min="125" max="125" width="8" customWidth="1"/>
    <col min="126" max="127" width="9" customWidth="1"/>
    <col min="128" max="128" width="8" customWidth="1"/>
    <col min="129" max="144" width="9" customWidth="1"/>
    <col min="145" max="145" width="8" customWidth="1"/>
    <col min="146" max="146" width="9" customWidth="1"/>
    <col min="147" max="147" width="6" customWidth="1"/>
    <col min="148" max="151" width="9" customWidth="1"/>
    <col min="152" max="152" width="6" customWidth="1"/>
    <col min="153" max="153" width="9" customWidth="1"/>
    <col min="154" max="154" width="8" customWidth="1"/>
    <col min="155" max="167" width="9" customWidth="1"/>
    <col min="168" max="169" width="8" customWidth="1"/>
    <col min="170" max="171" width="9" customWidth="1"/>
    <col min="172" max="172" width="8" customWidth="1"/>
    <col min="173" max="181" width="9" customWidth="1"/>
    <col min="182" max="182" width="6" customWidth="1"/>
    <col min="183" max="185" width="9" customWidth="1"/>
    <col min="186" max="186" width="8" customWidth="1"/>
    <col min="187" max="191" width="9" customWidth="1"/>
    <col min="192" max="192" width="8" customWidth="1"/>
    <col min="193" max="200" width="9" customWidth="1"/>
    <col min="201" max="201" width="8" customWidth="1"/>
    <col min="202" max="203" width="9" customWidth="1"/>
    <col min="204" max="204" width="6" customWidth="1"/>
    <col min="205" max="206" width="9" customWidth="1"/>
    <col min="207" max="207" width="8" customWidth="1"/>
    <col min="208" max="211" width="9" customWidth="1"/>
    <col min="212" max="212" width="8" customWidth="1"/>
    <col min="213" max="213" width="9" customWidth="1"/>
    <col min="214" max="214" width="8" customWidth="1"/>
    <col min="215" max="217" width="9" customWidth="1"/>
    <col min="218" max="218" width="6" customWidth="1"/>
    <col min="219" max="219" width="9" customWidth="1"/>
    <col min="220" max="220" width="8" customWidth="1"/>
    <col min="221" max="221" width="9" customWidth="1"/>
    <col min="222" max="223" width="8" customWidth="1"/>
    <col min="224" max="231" width="9" customWidth="1"/>
    <col min="232" max="232" width="8" customWidth="1"/>
    <col min="233" max="241" width="9" customWidth="1"/>
    <col min="242" max="242" width="8" customWidth="1"/>
    <col min="243" max="244" width="9" customWidth="1"/>
    <col min="245" max="245" width="8" customWidth="1"/>
    <col min="246" max="246" width="6" customWidth="1"/>
    <col min="247" max="255" width="9" customWidth="1"/>
    <col min="256" max="256" width="10" bestFit="1" customWidth="1"/>
    <col min="257" max="257" width="7" customWidth="1"/>
    <col min="258" max="275" width="10" bestFit="1" customWidth="1"/>
    <col min="276" max="276" width="9" customWidth="1"/>
    <col min="277" max="281" width="10" bestFit="1" customWidth="1"/>
    <col min="282" max="282" width="9" customWidth="1"/>
    <col min="283" max="283" width="7" customWidth="1"/>
    <col min="284" max="285" width="10" bestFit="1" customWidth="1"/>
    <col min="286" max="286" width="9" customWidth="1"/>
    <col min="287" max="288" width="10" bestFit="1" customWidth="1"/>
    <col min="289" max="289" width="9" customWidth="1"/>
    <col min="290" max="291" width="10" bestFit="1" customWidth="1"/>
    <col min="292" max="293" width="9" customWidth="1"/>
    <col min="294" max="294" width="10" bestFit="1" customWidth="1"/>
    <col min="295" max="295" width="9" customWidth="1"/>
    <col min="296" max="296" width="7" customWidth="1"/>
    <col min="297" max="299" width="10" bestFit="1" customWidth="1"/>
    <col min="300" max="300" width="7" customWidth="1"/>
    <col min="301" max="303" width="10" bestFit="1" customWidth="1"/>
    <col min="304" max="304" width="9" customWidth="1"/>
    <col min="305" max="305" width="10" bestFit="1" customWidth="1"/>
    <col min="306" max="306" width="9" customWidth="1"/>
    <col min="307" max="314" width="10" bestFit="1" customWidth="1"/>
    <col min="315" max="315" width="9" customWidth="1"/>
    <col min="316" max="317" width="10" bestFit="1" customWidth="1"/>
    <col min="318" max="318" width="9" customWidth="1"/>
    <col min="319" max="321" width="10" bestFit="1" customWidth="1"/>
    <col min="322" max="322" width="7" customWidth="1"/>
    <col min="323" max="327" width="10" bestFit="1" customWidth="1"/>
    <col min="328" max="328" width="9" customWidth="1"/>
    <col min="329" max="331" width="10" bestFit="1" customWidth="1"/>
    <col min="332" max="332" width="9" customWidth="1"/>
    <col min="333" max="336" width="10" bestFit="1" customWidth="1"/>
    <col min="337" max="337" width="9" customWidth="1"/>
    <col min="338" max="350" width="10" bestFit="1" customWidth="1"/>
    <col min="351" max="351" width="9" customWidth="1"/>
    <col min="352" max="367" width="10" bestFit="1" customWidth="1"/>
    <col min="368" max="369" width="7" customWidth="1"/>
    <col min="370" max="373" width="10" bestFit="1" customWidth="1"/>
    <col min="374" max="375" width="9" customWidth="1"/>
    <col min="376" max="376" width="10" bestFit="1" customWidth="1"/>
    <col min="377" max="377" width="9" customWidth="1"/>
    <col min="378" max="385" width="10" bestFit="1" customWidth="1"/>
    <col min="386" max="386" width="9" customWidth="1"/>
    <col min="387" max="388" width="10" bestFit="1" customWidth="1"/>
    <col min="389" max="389" width="7" customWidth="1"/>
    <col min="390" max="391" width="10" bestFit="1" customWidth="1"/>
    <col min="392" max="392" width="7" customWidth="1"/>
    <col min="393" max="400" width="10" bestFit="1" customWidth="1"/>
    <col min="401" max="403" width="9" customWidth="1"/>
    <col min="404" max="409" width="10" bestFit="1" customWidth="1"/>
    <col min="410" max="412" width="9" customWidth="1"/>
    <col min="413" max="421" width="10" bestFit="1" customWidth="1"/>
    <col min="422" max="422" width="7" customWidth="1"/>
    <col min="423" max="425" width="10" bestFit="1" customWidth="1"/>
    <col min="426" max="426" width="9" customWidth="1"/>
    <col min="427" max="429" width="10" bestFit="1" customWidth="1"/>
    <col min="430" max="430" width="9" customWidth="1"/>
    <col min="431" max="435" width="10" bestFit="1" customWidth="1"/>
    <col min="436" max="436" width="9" customWidth="1"/>
    <col min="437" max="444" width="10" bestFit="1" customWidth="1"/>
    <col min="445" max="445" width="9" customWidth="1"/>
    <col min="446" max="446" width="7" customWidth="1"/>
    <col min="447" max="450" width="10" bestFit="1" customWidth="1"/>
    <col min="451" max="453" width="9" customWidth="1"/>
    <col min="454" max="454" width="10" bestFit="1" customWidth="1"/>
    <col min="455" max="455" width="7" customWidth="1"/>
    <col min="456" max="456" width="9" customWidth="1"/>
    <col min="457" max="461" width="10" bestFit="1" customWidth="1"/>
    <col min="462" max="463" width="9" customWidth="1"/>
    <col min="464" max="466" width="10" bestFit="1" customWidth="1"/>
    <col min="467" max="467" width="9" customWidth="1"/>
    <col min="468" max="469" width="10" bestFit="1" customWidth="1"/>
    <col min="470" max="470" width="9" customWidth="1"/>
    <col min="471" max="471" width="7" customWidth="1"/>
    <col min="472" max="472" width="10" bestFit="1" customWidth="1"/>
    <col min="473" max="473" width="7" customWidth="1"/>
    <col min="474" max="474" width="10" bestFit="1" customWidth="1"/>
    <col min="475" max="475" width="7" customWidth="1"/>
    <col min="476" max="478" width="10" bestFit="1" customWidth="1"/>
    <col min="479" max="479" width="9" customWidth="1"/>
    <col min="480" max="483" width="10" bestFit="1" customWidth="1"/>
    <col min="484" max="484" width="9" customWidth="1"/>
    <col min="485" max="487" width="10" bestFit="1" customWidth="1"/>
    <col min="488" max="488" width="7" customWidth="1"/>
    <col min="489" max="490" width="10" bestFit="1" customWidth="1"/>
    <col min="491" max="491" width="9" customWidth="1"/>
    <col min="492" max="497" width="10" bestFit="1" customWidth="1"/>
    <col min="498" max="498" width="9" customWidth="1"/>
    <col min="499" max="505" width="10" bestFit="1" customWidth="1"/>
    <col min="506" max="506" width="7" customWidth="1"/>
    <col min="507" max="513" width="10" bestFit="1" customWidth="1"/>
    <col min="514" max="514" width="9" customWidth="1"/>
    <col min="515" max="518" width="10" bestFit="1" customWidth="1"/>
    <col min="519" max="520" width="7" customWidth="1"/>
    <col min="521" max="529" width="10" bestFit="1" customWidth="1"/>
    <col min="530" max="530" width="7" customWidth="1"/>
    <col min="531" max="531" width="10" bestFit="1" customWidth="1"/>
    <col min="532" max="533" width="9" customWidth="1"/>
    <col min="534" max="540" width="10" bestFit="1" customWidth="1"/>
    <col min="541" max="542" width="9" customWidth="1"/>
    <col min="543" max="543" width="10" bestFit="1" customWidth="1"/>
    <col min="544" max="544" width="7" customWidth="1"/>
    <col min="545" max="545" width="9" customWidth="1"/>
    <col min="546" max="546" width="10" bestFit="1" customWidth="1"/>
    <col min="547" max="547" width="9" customWidth="1"/>
    <col min="548" max="548" width="10" bestFit="1" customWidth="1"/>
    <col min="549" max="549" width="9" customWidth="1"/>
    <col min="550" max="555" width="10" bestFit="1" customWidth="1"/>
    <col min="556" max="556" width="9" customWidth="1"/>
    <col min="557" max="557" width="10" bestFit="1" customWidth="1"/>
    <col min="558" max="559" width="9" customWidth="1"/>
    <col min="560" max="560" width="10" bestFit="1" customWidth="1"/>
    <col min="561" max="561" width="9" customWidth="1"/>
    <col min="562" max="562" width="7" customWidth="1"/>
    <col min="563" max="564" width="10" bestFit="1" customWidth="1"/>
    <col min="565" max="565" width="9" customWidth="1"/>
    <col min="566" max="566" width="10" bestFit="1" customWidth="1"/>
    <col min="567" max="567" width="9" customWidth="1"/>
    <col min="568" max="568" width="10" bestFit="1" customWidth="1"/>
    <col min="569" max="569" width="9" customWidth="1"/>
    <col min="570" max="571" width="10" bestFit="1" customWidth="1"/>
    <col min="572" max="573" width="9" customWidth="1"/>
    <col min="574" max="574" width="10" bestFit="1" customWidth="1"/>
    <col min="575" max="575" width="9" customWidth="1"/>
    <col min="576" max="576" width="10" bestFit="1" customWidth="1"/>
    <col min="577" max="577" width="9" customWidth="1"/>
    <col min="578" max="583" width="10" bestFit="1" customWidth="1"/>
    <col min="584" max="585" width="9" customWidth="1"/>
    <col min="586" max="588" width="10" bestFit="1" customWidth="1"/>
    <col min="589" max="591" width="9" customWidth="1"/>
    <col min="592" max="593" width="10" bestFit="1" customWidth="1"/>
    <col min="594" max="594" width="9" customWidth="1"/>
    <col min="595" max="595" width="10" bestFit="1" customWidth="1"/>
    <col min="596" max="596" width="7" customWidth="1"/>
    <col min="597" max="597" width="9" customWidth="1"/>
    <col min="598" max="599" width="10" bestFit="1" customWidth="1"/>
    <col min="600" max="600" width="7" customWidth="1"/>
    <col min="601" max="606" width="10" bestFit="1" customWidth="1"/>
    <col min="607" max="607" width="9" customWidth="1"/>
    <col min="608" max="608" width="10" bestFit="1" customWidth="1"/>
    <col min="609" max="610" width="9" customWidth="1"/>
    <col min="611" max="617" width="10" bestFit="1" customWidth="1"/>
    <col min="618" max="618" width="9" customWidth="1"/>
    <col min="619" max="622" width="10" bestFit="1" customWidth="1"/>
    <col min="623" max="623" width="7" customWidth="1"/>
    <col min="624" max="627" width="10" bestFit="1" customWidth="1"/>
    <col min="628" max="628" width="9" customWidth="1"/>
    <col min="629" max="629" width="10" bestFit="1" customWidth="1"/>
    <col min="630" max="630" width="7" customWidth="1"/>
    <col min="631" max="635" width="10" bestFit="1" customWidth="1"/>
    <col min="636" max="636" width="9" customWidth="1"/>
    <col min="637" max="639" width="10" bestFit="1" customWidth="1"/>
    <col min="640" max="640" width="7" customWidth="1"/>
    <col min="641" max="641" width="10" bestFit="1" customWidth="1"/>
    <col min="642" max="642" width="9" customWidth="1"/>
    <col min="643" max="650" width="10" bestFit="1" customWidth="1"/>
    <col min="651" max="651" width="9" customWidth="1"/>
    <col min="652" max="661" width="10" bestFit="1" customWidth="1"/>
    <col min="662" max="662" width="9" customWidth="1"/>
    <col min="663" max="665" width="10" bestFit="1" customWidth="1"/>
    <col min="666" max="666" width="7" customWidth="1"/>
    <col min="667" max="670" width="10" bestFit="1" customWidth="1"/>
    <col min="671" max="671" width="7" customWidth="1"/>
    <col min="672" max="674" width="9" customWidth="1"/>
    <col min="675" max="679" width="10" bestFit="1" customWidth="1"/>
    <col min="680" max="680" width="7" customWidth="1"/>
    <col min="681" max="682" width="10" bestFit="1" customWidth="1"/>
    <col min="683" max="683" width="9" customWidth="1"/>
    <col min="684" max="684" width="10" bestFit="1" customWidth="1"/>
    <col min="685" max="686" width="9" customWidth="1"/>
    <col min="687" max="687" width="10" bestFit="1" customWidth="1"/>
    <col min="688" max="688" width="9" customWidth="1"/>
    <col min="689" max="689" width="7" customWidth="1"/>
    <col min="690" max="690" width="9" customWidth="1"/>
    <col min="691" max="696" width="10" bestFit="1" customWidth="1"/>
    <col min="697" max="697" width="9" customWidth="1"/>
    <col min="698" max="698" width="10" bestFit="1" customWidth="1"/>
    <col min="699" max="699" width="9" customWidth="1"/>
    <col min="700" max="709" width="10" bestFit="1" customWidth="1"/>
    <col min="710" max="710" width="9" customWidth="1"/>
    <col min="711" max="714" width="10" bestFit="1" customWidth="1"/>
    <col min="715" max="715" width="9" customWidth="1"/>
    <col min="716" max="717" width="10" bestFit="1" customWidth="1"/>
    <col min="718" max="718" width="9" customWidth="1"/>
    <col min="719" max="724" width="10" bestFit="1" customWidth="1"/>
    <col min="725" max="725" width="9" customWidth="1"/>
    <col min="726" max="726" width="10" bestFit="1" customWidth="1"/>
    <col min="727" max="727" width="9" customWidth="1"/>
    <col min="728" max="728" width="10" bestFit="1" customWidth="1"/>
    <col min="729" max="730" width="9" customWidth="1"/>
    <col min="731" max="733" width="10" bestFit="1" customWidth="1"/>
    <col min="734" max="735" width="9" customWidth="1"/>
    <col min="736" max="736" width="7" customWidth="1"/>
    <col min="737" max="738" width="9" customWidth="1"/>
    <col min="739" max="739" width="10" bestFit="1" customWidth="1"/>
    <col min="740" max="740" width="9" customWidth="1"/>
    <col min="741" max="746" width="10" bestFit="1" customWidth="1"/>
    <col min="747" max="747" width="7" customWidth="1"/>
    <col min="748" max="748" width="10" bestFit="1" customWidth="1"/>
    <col min="749" max="750" width="9" customWidth="1"/>
    <col min="751" max="752" width="10" bestFit="1" customWidth="1"/>
    <col min="753" max="753" width="9" customWidth="1"/>
    <col min="754" max="758" width="10" bestFit="1" customWidth="1"/>
    <col min="759" max="759" width="7" customWidth="1"/>
    <col min="760" max="764" width="10" bestFit="1" customWidth="1"/>
    <col min="765" max="765" width="7" customWidth="1"/>
    <col min="766" max="769" width="10" bestFit="1" customWidth="1"/>
    <col min="770" max="770" width="9" customWidth="1"/>
    <col min="771" max="775" width="10" bestFit="1" customWidth="1"/>
    <col min="776" max="776" width="7" customWidth="1"/>
    <col min="777" max="777" width="9" customWidth="1"/>
    <col min="778" max="782" width="10" bestFit="1" customWidth="1"/>
    <col min="783" max="783" width="9" customWidth="1"/>
    <col min="784" max="785" width="10" bestFit="1" customWidth="1"/>
    <col min="786" max="786" width="9" customWidth="1"/>
    <col min="787" max="790" width="10" bestFit="1" customWidth="1"/>
    <col min="791" max="791" width="7" customWidth="1"/>
    <col min="792" max="800" width="10" bestFit="1" customWidth="1"/>
    <col min="801" max="801" width="9" customWidth="1"/>
    <col min="802" max="813" width="10" bestFit="1" customWidth="1"/>
    <col min="814" max="814" width="9" customWidth="1"/>
    <col min="815" max="815" width="10" bestFit="1" customWidth="1"/>
    <col min="816" max="816" width="7" customWidth="1"/>
    <col min="817" max="818" width="10" bestFit="1" customWidth="1"/>
    <col min="819" max="819" width="7" customWidth="1"/>
    <col min="820" max="820" width="9" customWidth="1"/>
    <col min="821" max="826" width="10" bestFit="1" customWidth="1"/>
    <col min="827" max="827" width="7" customWidth="1"/>
    <col min="828" max="828" width="10" bestFit="1" customWidth="1"/>
    <col min="829" max="829" width="9" customWidth="1"/>
    <col min="830" max="830" width="7" customWidth="1"/>
    <col min="831" max="831" width="9" customWidth="1"/>
    <col min="832" max="834" width="10" bestFit="1" customWidth="1"/>
    <col min="835" max="835" width="9" customWidth="1"/>
    <col min="836" max="836" width="10" bestFit="1" customWidth="1"/>
    <col min="837" max="837" width="7" customWidth="1"/>
    <col min="838" max="838" width="10" bestFit="1" customWidth="1"/>
    <col min="839" max="839" width="9" customWidth="1"/>
    <col min="840" max="847" width="10" bestFit="1" customWidth="1"/>
    <col min="848" max="848" width="9" customWidth="1"/>
    <col min="849" max="849" width="10" bestFit="1" customWidth="1"/>
    <col min="850" max="850" width="9" customWidth="1"/>
    <col min="851" max="856" width="10" bestFit="1" customWidth="1"/>
    <col min="857" max="857" width="9" customWidth="1"/>
    <col min="858" max="860" width="10" bestFit="1" customWidth="1"/>
    <col min="861" max="861" width="7" customWidth="1"/>
    <col min="862" max="862" width="10" bestFit="1" customWidth="1"/>
    <col min="863" max="863" width="7" customWidth="1"/>
    <col min="864" max="869" width="10" bestFit="1" customWidth="1"/>
    <col min="870" max="870" width="7" customWidth="1"/>
    <col min="871" max="872" width="10" bestFit="1" customWidth="1"/>
    <col min="873" max="873" width="9" customWidth="1"/>
    <col min="874" max="877" width="10" bestFit="1" customWidth="1"/>
    <col min="878" max="878" width="7" customWidth="1"/>
    <col min="879" max="882" width="10" bestFit="1" customWidth="1"/>
    <col min="883" max="883" width="9" customWidth="1"/>
    <col min="884" max="884" width="10" bestFit="1" customWidth="1"/>
    <col min="885" max="885" width="9" customWidth="1"/>
    <col min="886" max="888" width="10" bestFit="1" customWidth="1"/>
    <col min="889" max="890" width="7" customWidth="1"/>
    <col min="891" max="891" width="10" bestFit="1" customWidth="1"/>
    <col min="892" max="892" width="9" customWidth="1"/>
    <col min="893" max="896" width="10" bestFit="1" customWidth="1"/>
    <col min="897" max="897" width="7" customWidth="1"/>
    <col min="898" max="898" width="10" bestFit="1" customWidth="1"/>
    <col min="899" max="899" width="9" customWidth="1"/>
    <col min="900" max="912" width="10" bestFit="1" customWidth="1"/>
    <col min="913" max="913" width="9" customWidth="1"/>
    <col min="914" max="915" width="10" bestFit="1" customWidth="1"/>
    <col min="916" max="917" width="8" customWidth="1"/>
    <col min="918" max="918" width="10" bestFit="1" customWidth="1"/>
    <col min="919" max="919" width="8" customWidth="1"/>
    <col min="920" max="923" width="11" bestFit="1" customWidth="1"/>
    <col min="924" max="924" width="8" customWidth="1"/>
    <col min="925" max="927" width="11" bestFit="1" customWidth="1"/>
    <col min="928" max="928" width="8" customWidth="1"/>
    <col min="929" max="929" width="11" bestFit="1" customWidth="1"/>
    <col min="930" max="930" width="10" bestFit="1" customWidth="1"/>
    <col min="931" max="933" width="11" bestFit="1" customWidth="1"/>
    <col min="934" max="934" width="10" bestFit="1" customWidth="1"/>
    <col min="935" max="938" width="11" bestFit="1" customWidth="1"/>
    <col min="939" max="939" width="10" bestFit="1" customWidth="1"/>
    <col min="940" max="941" width="11" bestFit="1" customWidth="1"/>
    <col min="942" max="942" width="8" customWidth="1"/>
    <col min="943" max="965" width="11" bestFit="1" customWidth="1"/>
    <col min="966" max="966" width="8" customWidth="1"/>
    <col min="967" max="971" width="11" bestFit="1" customWidth="1"/>
    <col min="972" max="972" width="10" bestFit="1" customWidth="1"/>
    <col min="973" max="985" width="11" bestFit="1" customWidth="1"/>
    <col min="986" max="986" width="10" bestFit="1" customWidth="1"/>
    <col min="987" max="1000" width="11" bestFit="1" customWidth="1"/>
    <col min="1001" max="1001" width="11.28515625" bestFit="1" customWidth="1"/>
  </cols>
  <sheetData>
    <row r="3" spans="1:8" x14ac:dyDescent="0.25">
      <c r="A3" s="7" t="s">
        <v>1228</v>
      </c>
      <c r="B3" t="s">
        <v>1233</v>
      </c>
      <c r="C3" t="s">
        <v>1232</v>
      </c>
      <c r="D3" t="s">
        <v>1242</v>
      </c>
    </row>
    <row r="4" spans="1:8" x14ac:dyDescent="0.25">
      <c r="A4" s="6" t="s">
        <v>31</v>
      </c>
      <c r="B4" s="8">
        <v>85986.389999999985</v>
      </c>
      <c r="C4" s="8">
        <v>246898.68000000002</v>
      </c>
      <c r="D4" s="8">
        <v>16097</v>
      </c>
    </row>
    <row r="5" spans="1:8" x14ac:dyDescent="0.25">
      <c r="A5" s="6" t="s">
        <v>51</v>
      </c>
      <c r="B5" s="8">
        <v>72181.91</v>
      </c>
      <c r="C5" s="8">
        <v>207260.92</v>
      </c>
      <c r="D5" s="8">
        <v>10061</v>
      </c>
    </row>
    <row r="6" spans="1:8" x14ac:dyDescent="0.25">
      <c r="A6" s="6" t="s">
        <v>48</v>
      </c>
      <c r="B6" s="8">
        <v>85480.29</v>
      </c>
      <c r="C6" s="8">
        <v>245445.48</v>
      </c>
      <c r="D6" s="8">
        <v>12086</v>
      </c>
    </row>
    <row r="7" spans="1:8" x14ac:dyDescent="0.25">
      <c r="A7" s="6" t="s">
        <v>40</v>
      </c>
      <c r="B7" s="8">
        <v>139259.44000000003</v>
      </c>
      <c r="C7" s="8">
        <v>399865.28</v>
      </c>
      <c r="D7" s="8">
        <v>28173</v>
      </c>
    </row>
    <row r="8" spans="1:8" x14ac:dyDescent="0.25">
      <c r="A8" s="6" t="s">
        <v>17</v>
      </c>
      <c r="B8" s="8">
        <v>110949.16999999998</v>
      </c>
      <c r="C8" s="8">
        <v>318576.03999999998</v>
      </c>
      <c r="D8" s="8">
        <v>14095</v>
      </c>
    </row>
    <row r="9" spans="1:8" x14ac:dyDescent="0.25">
      <c r="A9" s="6" t="s">
        <v>23</v>
      </c>
      <c r="B9" s="8">
        <v>11348.69</v>
      </c>
      <c r="C9" s="8">
        <v>32586.28</v>
      </c>
      <c r="D9" s="8">
        <v>2012</v>
      </c>
    </row>
    <row r="10" spans="1:8" x14ac:dyDescent="0.25">
      <c r="A10" s="6" t="s">
        <v>35</v>
      </c>
      <c r="B10" s="8">
        <v>350645.36</v>
      </c>
      <c r="C10" s="8">
        <v>1006832.3200000001</v>
      </c>
      <c r="D10" s="8">
        <v>58383</v>
      </c>
    </row>
    <row r="11" spans="1:8" x14ac:dyDescent="0.25">
      <c r="A11" s="6" t="s">
        <v>1227</v>
      </c>
      <c r="B11" s="8">
        <v>855851.25</v>
      </c>
      <c r="C11" s="8">
        <v>2457465</v>
      </c>
      <c r="D11" s="8">
        <v>140907</v>
      </c>
    </row>
    <row r="13" spans="1:8" x14ac:dyDescent="0.25">
      <c r="H13">
        <f>MAX(B16:B22)</f>
        <v>350645.36</v>
      </c>
    </row>
    <row r="15" spans="1:8" x14ac:dyDescent="0.25">
      <c r="A15" t="s">
        <v>1238</v>
      </c>
      <c r="B15" t="s">
        <v>1239</v>
      </c>
      <c r="C15" t="s">
        <v>1240</v>
      </c>
      <c r="D15" t="s">
        <v>1241</v>
      </c>
    </row>
    <row r="16" spans="1:8" x14ac:dyDescent="0.25">
      <c r="A16" t="str">
        <f>A4</f>
        <v>Asia</v>
      </c>
      <c r="B16">
        <f>VLOOKUP(A16,$A$4:$C$10,2,0)</f>
        <v>85986.389999999985</v>
      </c>
      <c r="C16" t="str">
        <f>IF(B16=MAX($B$16:$B$22),B16,"")</f>
        <v/>
      </c>
      <c r="D16">
        <f>IF(B16=MAX($B$16:$B$22),"",B16)</f>
        <v>85986.389999999985</v>
      </c>
    </row>
    <row r="17" spans="1:4" x14ac:dyDescent="0.25">
      <c r="A17" t="str">
        <f t="shared" ref="A17:A22" si="0">A5</f>
        <v>Australia and Oceania</v>
      </c>
      <c r="B17">
        <f t="shared" ref="B17:B22" si="1">VLOOKUP(A17,$A$4:$C$10,2,0)</f>
        <v>72181.91</v>
      </c>
      <c r="C17" t="str">
        <f t="shared" ref="C17:C22" si="2">IF(B17=MAX($B$16:$B$22),B17,"")</f>
        <v/>
      </c>
      <c r="D17">
        <f t="shared" ref="D17:D22" si="3">IF(B17=MAX($B$16:$B$22),"",B17)</f>
        <v>72181.91</v>
      </c>
    </row>
    <row r="18" spans="1:4" x14ac:dyDescent="0.25">
      <c r="A18" t="str">
        <f t="shared" si="0"/>
        <v>Central America and the Caribbean</v>
      </c>
      <c r="B18">
        <f t="shared" si="1"/>
        <v>85480.29</v>
      </c>
      <c r="C18" t="str">
        <f t="shared" si="2"/>
        <v/>
      </c>
      <c r="D18">
        <f t="shared" si="3"/>
        <v>85480.29</v>
      </c>
    </row>
    <row r="19" spans="1:4" x14ac:dyDescent="0.25">
      <c r="A19" t="str">
        <f t="shared" si="0"/>
        <v>Europe</v>
      </c>
      <c r="B19">
        <f t="shared" si="1"/>
        <v>139259.44000000003</v>
      </c>
      <c r="C19" t="str">
        <f t="shared" si="2"/>
        <v/>
      </c>
      <c r="D19">
        <f t="shared" si="3"/>
        <v>139259.44000000003</v>
      </c>
    </row>
    <row r="20" spans="1:4" x14ac:dyDescent="0.25">
      <c r="A20" t="str">
        <f t="shared" si="0"/>
        <v>Middle East and North Africa</v>
      </c>
      <c r="B20">
        <f t="shared" si="1"/>
        <v>110949.16999999998</v>
      </c>
      <c r="C20" t="str">
        <f t="shared" si="2"/>
        <v/>
      </c>
      <c r="D20">
        <f t="shared" si="3"/>
        <v>110949.16999999998</v>
      </c>
    </row>
    <row r="21" spans="1:4" x14ac:dyDescent="0.25">
      <c r="A21" t="str">
        <f t="shared" si="0"/>
        <v>North America</v>
      </c>
      <c r="B21">
        <f t="shared" si="1"/>
        <v>11348.69</v>
      </c>
      <c r="C21" t="str">
        <f t="shared" si="2"/>
        <v/>
      </c>
      <c r="D21">
        <f t="shared" si="3"/>
        <v>11348.69</v>
      </c>
    </row>
    <row r="22" spans="1:4" x14ac:dyDescent="0.25">
      <c r="A22" t="str">
        <f t="shared" si="0"/>
        <v>Sub-Saharan Africa</v>
      </c>
      <c r="B22">
        <f t="shared" si="1"/>
        <v>350645.36</v>
      </c>
      <c r="C22">
        <f t="shared" si="2"/>
        <v>350645.36</v>
      </c>
      <c r="D22" t="str">
        <f t="shared" si="3"/>
        <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D13" sqref="D13"/>
    </sheetView>
  </sheetViews>
  <sheetFormatPr defaultRowHeight="15" x14ac:dyDescent="0.25"/>
  <cols>
    <col min="1" max="1" width="22.140625" customWidth="1"/>
    <col min="2" max="2" width="17.5703125" customWidth="1"/>
    <col min="3" max="3" width="18.42578125" customWidth="1"/>
    <col min="4" max="4" width="21.5703125" customWidth="1"/>
    <col min="5" max="5" width="12.42578125" customWidth="1"/>
    <col min="6" max="7" width="11.5703125" customWidth="1"/>
    <col min="8" max="8" width="15" customWidth="1"/>
    <col min="9" max="9" width="12.140625" customWidth="1"/>
    <col min="10" max="10" width="16.2851562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E8:N23"/>
  <sheetViews>
    <sheetView showGridLines="0" showRowColHeaders="0" zoomScaleNormal="100" workbookViewId="0">
      <selection activeCell="G24" sqref="G24"/>
    </sheetView>
  </sheetViews>
  <sheetFormatPr defaultColWidth="15.7109375" defaultRowHeight="15" x14ac:dyDescent="0.25"/>
  <cols>
    <col min="1" max="16384" width="15.7109375" style="4"/>
  </cols>
  <sheetData>
    <row r="8" spans="5:14" x14ac:dyDescent="0.25">
      <c r="J8" s="3"/>
    </row>
    <row r="10" spans="5:14" x14ac:dyDescent="0.25">
      <c r="N10" s="5"/>
    </row>
    <row r="14" spans="5:14" x14ac:dyDescent="0.25">
      <c r="E14" s="15"/>
    </row>
    <row r="23" spans="6:6" x14ac:dyDescent="0.25">
      <c r="F23" s="15"/>
    </row>
  </sheetData>
  <pageMargins left="0.7" right="0.7" top="0.75" bottom="0.75" header="0.3" footer="0.3"/>
  <pageSetup scale="26" fitToHeight="0"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N10"/>
  <sheetViews>
    <sheetView showGridLines="0" showRowColHeaders="0" tabSelected="1" workbookViewId="0">
      <selection activeCell="T26" sqref="T26"/>
    </sheetView>
  </sheetViews>
  <sheetFormatPr defaultRowHeight="15" x14ac:dyDescent="0.25"/>
  <cols>
    <col min="1" max="16384" width="9.140625" style="4"/>
  </cols>
  <sheetData>
    <row r="10" spans="14:14" x14ac:dyDescent="0.25">
      <c r="N10"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Sheet14</vt:lpstr>
      <vt:lpstr>Sheet17</vt:lpstr>
      <vt:lpstr>Sheet18</vt:lpstr>
      <vt:lpstr>Sheet1</vt:lpstr>
      <vt:lpstr>DataSet</vt:lpstr>
      <vt:lpstr>SA</vt:lpstr>
      <vt:lpstr>SB</vt:lpstr>
      <vt:lpstr>SA!Print_Area</vt:lpstr>
      <vt:lpstr>Units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Basit Hussain</dc:creator>
  <cp:lastModifiedBy>Basit Hussain</cp:lastModifiedBy>
  <cp:lastPrinted>2023-04-15T16:57:23Z</cp:lastPrinted>
  <dcterms:created xsi:type="dcterms:W3CDTF">2023-04-15T16:18:23Z</dcterms:created>
  <dcterms:modified xsi:type="dcterms:W3CDTF">2023-05-31T03:54:48Z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