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 activeTab="1"/>
  </bookViews>
  <sheets>
    <sheet name="Sheet1" sheetId="1" r:id="rId1"/>
    <sheet name="Sheet2" sheetId="2" r:id="rId2"/>
    <sheet name="Sheet3" sheetId="3" r:id="rId3"/>
    <sheet name="Sheet4" sheetId="4" r:id="rId4"/>
  </sheets>
  <calcPr calcId="144525"/>
</workbook>
</file>

<file path=xl/calcChain.xml><?xml version="1.0" encoding="utf-8"?>
<calcChain xmlns="http://schemas.openxmlformats.org/spreadsheetml/2006/main">
  <c r="B33" i="3" l="1"/>
  <c r="G17" i="4"/>
  <c r="G16" i="4"/>
  <c r="G15" i="4"/>
  <c r="G14" i="4"/>
  <c r="B27" i="2"/>
  <c r="H8" i="2" l="1"/>
  <c r="H6" i="2"/>
  <c r="C6" i="1" l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5" i="1"/>
  <c r="E6" i="1" l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5" i="1"/>
  <c r="H5" i="2" l="1"/>
  <c r="H7" i="2"/>
  <c r="H9" i="2"/>
  <c r="H10" i="2"/>
  <c r="H11" i="2"/>
  <c r="H12" i="2"/>
  <c r="H13" i="2"/>
  <c r="H14" i="2"/>
  <c r="H15" i="2"/>
  <c r="H16" i="2"/>
  <c r="H17" i="2"/>
  <c r="H18" i="2"/>
  <c r="H19" i="2"/>
  <c r="H4" i="2"/>
  <c r="G20" i="2"/>
  <c r="F20" i="2"/>
  <c r="C4" i="4"/>
  <c r="C5" i="4"/>
  <c r="C6" i="4"/>
  <c r="C7" i="4"/>
  <c r="C8" i="4"/>
  <c r="C9" i="4"/>
  <c r="C3" i="4"/>
  <c r="G10" i="4"/>
  <c r="G6" i="4"/>
  <c r="G5" i="4"/>
  <c r="C10" i="4" l="1"/>
  <c r="H20" i="2"/>
  <c r="F20" i="1"/>
  <c r="D20" i="1"/>
  <c r="B20" i="1"/>
  <c r="G13" i="4" l="1"/>
  <c r="G12" i="4" l="1"/>
  <c r="G11" i="4" l="1"/>
  <c r="G9" i="4" l="1"/>
  <c r="G8" i="4" l="1"/>
  <c r="G7" i="4"/>
  <c r="G4" i="4" l="1"/>
  <c r="G3" i="4" l="1"/>
  <c r="G18" i="4" s="1"/>
  <c r="G5" i="1" l="1"/>
  <c r="L5" i="1" s="1"/>
  <c r="G6" i="1"/>
  <c r="L6" i="1" s="1"/>
  <c r="G7" i="1"/>
  <c r="L7" i="1" s="1"/>
  <c r="G8" i="1"/>
  <c r="L8" i="1" s="1"/>
  <c r="G9" i="1"/>
  <c r="L9" i="1" s="1"/>
  <c r="G10" i="1"/>
  <c r="L10" i="1" s="1"/>
  <c r="G11" i="1"/>
  <c r="L11" i="1" s="1"/>
  <c r="G12" i="1"/>
  <c r="L12" i="1" s="1"/>
  <c r="G13" i="1"/>
  <c r="L13" i="1" s="1"/>
  <c r="G14" i="1"/>
  <c r="L14" i="1" s="1"/>
  <c r="G15" i="1"/>
  <c r="L15" i="1" s="1"/>
  <c r="G16" i="1"/>
  <c r="L16" i="1" s="1"/>
  <c r="G17" i="1"/>
  <c r="L17" i="1" s="1"/>
  <c r="G18" i="1"/>
  <c r="L18" i="1" s="1"/>
  <c r="G19" i="1"/>
  <c r="L19" i="1" s="1"/>
  <c r="E20" i="1" l="1"/>
  <c r="G20" i="1"/>
  <c r="C20" i="1"/>
  <c r="L21" i="1" l="1"/>
</calcChain>
</file>

<file path=xl/sharedStrings.xml><?xml version="1.0" encoding="utf-8"?>
<sst xmlns="http://schemas.openxmlformats.org/spreadsheetml/2006/main" count="131" uniqueCount="49">
  <si>
    <t>ACI</t>
  </si>
  <si>
    <t>gr</t>
  </si>
  <si>
    <t>TANGGAL</t>
  </si>
  <si>
    <t>PECIN</t>
  </si>
  <si>
    <t>rp</t>
  </si>
  <si>
    <t>GARAM</t>
  </si>
  <si>
    <t>BUMBU</t>
  </si>
  <si>
    <t>PLASTIK</t>
  </si>
  <si>
    <t>JUMLAH</t>
  </si>
  <si>
    <t>LAPORAN PENGELUARAN KEUANGAN</t>
  </si>
  <si>
    <t>…DLL</t>
  </si>
  <si>
    <t>TOTAL JUMLAH</t>
  </si>
  <si>
    <t xml:space="preserve">Total </t>
  </si>
  <si>
    <t>LAPORAN PEMASUKAN KEUANGAN</t>
  </si>
  <si>
    <t>MASUK</t>
  </si>
  <si>
    <t>A/N</t>
  </si>
  <si>
    <t>LAPORAN PEMESANAN CIRENG KABAYAN</t>
  </si>
  <si>
    <t>NAMA PEMESAN</t>
  </si>
  <si>
    <t>QYT</t>
  </si>
  <si>
    <t>JUMLAH PEMASUKAN DAN PENGELUARAN</t>
  </si>
  <si>
    <t>KELUAR</t>
  </si>
  <si>
    <t>TOTAL</t>
  </si>
  <si>
    <t>KET</t>
  </si>
  <si>
    <t>TGL</t>
  </si>
  <si>
    <t>JUMLAH TOTAL</t>
  </si>
  <si>
    <t>SISA SALDO</t>
  </si>
  <si>
    <t>jumlah</t>
  </si>
  <si>
    <t>JATAH BULAN NOVEMBER A REDI</t>
  </si>
  <si>
    <t>JATAH BULAN NOVEMBER A DENI</t>
  </si>
  <si>
    <t>galon</t>
  </si>
  <si>
    <t>memet</t>
  </si>
  <si>
    <t>a oyo</t>
  </si>
  <si>
    <t>L</t>
  </si>
  <si>
    <t>mama</t>
  </si>
  <si>
    <t>paket tgl.5/6,gas,galon</t>
  </si>
  <si>
    <t>galon,stiker</t>
  </si>
  <si>
    <t>t meri</t>
  </si>
  <si>
    <t>sri</t>
  </si>
  <si>
    <t>t aat</t>
  </si>
  <si>
    <t>mama ilham</t>
  </si>
  <si>
    <t>ilham</t>
  </si>
  <si>
    <t>galon,benzoat</t>
  </si>
  <si>
    <t>t inda</t>
  </si>
  <si>
    <t>meri</t>
  </si>
  <si>
    <t>a asep</t>
  </si>
  <si>
    <t>beti</t>
  </si>
  <si>
    <t>t santi</t>
  </si>
  <si>
    <t>a lukman</t>
  </si>
  <si>
    <t>1958155-132800(jatah)-100000(t yaroh)=1725355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</si>
</sst>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£&quot;* #,##0.00_-;\-&quot;£&quot;* #,##0.00_-;_-&quot;£&quot;* &quot;-&quot;??_-;_-@_-"/>
    <numFmt numFmtId="164" formatCode="_-[$Rp-421]* #,##0_ ;_-[$Rp-421]* \-#,##0\ ;_-[$Rp-421]* &quot;-&quot;_ ;_-@_ "/>
  </numFmts>
  <fonts count="22" x14ac:knownFonts="1">
    <font>
      <sz val="11"/>
      <color theme="1"/>
      <name val="Calibri"/>
      <family val="2"/>
      <scheme val="minor"/>
    </font>
    <font>
      <sz val="11"/>
      <color rgb="FF00B0F0"/>
      <name val="Comic Sans MS"/>
      <family val="4"/>
    </font>
    <font>
      <sz val="11"/>
      <color rgb="FF0070C0"/>
      <name val="Comic Sans MS"/>
      <family val="4"/>
    </font>
    <font>
      <b/>
      <sz val="22"/>
      <color rgb="FFFFFF00"/>
      <name val="Comic Sans MS"/>
      <family val="4"/>
    </font>
    <font>
      <b/>
      <sz val="22"/>
      <color rgb="FF0070C0"/>
      <name val="Comic Sans MS"/>
      <family val="4"/>
    </font>
    <font>
      <sz val="11"/>
      <color rgb="FFFF0000"/>
      <name val="Comic Sans MS"/>
      <family val="4"/>
    </font>
    <font>
      <sz val="11"/>
      <color theme="1"/>
      <name val="Comic Sans MS"/>
      <family val="4"/>
    </font>
    <font>
      <sz val="11"/>
      <color rgb="FF002060"/>
      <name val="Comic Sans MS"/>
      <family val="4"/>
    </font>
    <font>
      <b/>
      <sz val="11"/>
      <color rgb="FFFFFF00"/>
      <name val="Comic Sans MS"/>
      <family val="4"/>
    </font>
    <font>
      <sz val="11"/>
      <color rgb="FFFFFF00"/>
      <name val="Comic Sans MS"/>
      <family val="4"/>
    </font>
    <font>
      <b/>
      <sz val="11"/>
      <color theme="1"/>
      <name val="Comic Sans MS"/>
      <family val="4"/>
    </font>
    <font>
      <sz val="11"/>
      <color rgb="FF0070C0"/>
      <name val="Calibri"/>
      <family val="2"/>
      <scheme val="minor"/>
    </font>
    <font>
      <sz val="16"/>
      <color rgb="FFFFFF00"/>
      <name val="Comic Sans MS"/>
      <family val="4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omic Sans MS"/>
      <family val="4"/>
    </font>
    <font>
      <sz val="10"/>
      <color theme="1"/>
      <name val="Comic Sans MS"/>
      <family val="4"/>
    </font>
    <font>
      <b/>
      <sz val="12"/>
      <name val="Comic Sans MS"/>
      <family val="4"/>
    </font>
    <font>
      <sz val="9"/>
      <name val="Comic Sans MS"/>
      <family val="4"/>
    </font>
    <font>
      <sz val="10"/>
      <name val="Comic Sans MS"/>
      <family val="4"/>
    </font>
    <font>
      <sz val="10"/>
      <name val="Calibri"/>
      <family val="2"/>
      <scheme val="minor"/>
    </font>
    <font>
      <sz val="8"/>
      <color theme="1"/>
      <name val="Comic Sans MS"/>
      <family val="4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44" fontId="13" fillId="0" borderId="0" applyFont="0" applyFill="0" applyBorder="0" applyAlignment="0" applyProtection="0"/>
  </cellStyleXfs>
  <cellXfs count="147">
    <xf numFmtId="0" fontId="0" fillId="0" borderId="0" xfId="0"/>
    <xf numFmtId="0" fontId="1" fillId="0" borderId="1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0" fillId="0" borderId="0" xfId="0" applyBorder="1"/>
    <xf numFmtId="0" fontId="11" fillId="0" borderId="0" xfId="0" applyFont="1"/>
    <xf numFmtId="0" fontId="0" fillId="0" borderId="12" xfId="0" applyBorder="1" applyAlignment="1">
      <alignment horizontal="center"/>
    </xf>
    <xf numFmtId="164" fontId="6" fillId="0" borderId="0" xfId="0" applyNumberFormat="1" applyFont="1" applyBorder="1" applyAlignment="1">
      <alignment horizontal="center"/>
    </xf>
    <xf numFmtId="164" fontId="5" fillId="0" borderId="13" xfId="0" applyNumberFormat="1" applyFont="1" applyBorder="1" applyAlignment="1">
      <alignment horizontal="center"/>
    </xf>
    <xf numFmtId="164" fontId="2" fillId="0" borderId="10" xfId="0" applyNumberFormat="1" applyFont="1" applyBorder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0" fillId="0" borderId="15" xfId="0" applyBorder="1"/>
    <xf numFmtId="0" fontId="0" fillId="0" borderId="1" xfId="0" applyBorder="1" applyAlignment="1">
      <alignment horizontal="center" vertical="center"/>
    </xf>
    <xf numFmtId="16" fontId="0" fillId="0" borderId="12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16" fontId="0" fillId="0" borderId="11" xfId="0" applyNumberFormat="1" applyBorder="1" applyAlignment="1">
      <alignment horizontal="center"/>
    </xf>
    <xf numFmtId="16" fontId="0" fillId="0" borderId="12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/>
    <xf numFmtId="164" fontId="0" fillId="0" borderId="0" xfId="0" applyNumberFormat="1"/>
    <xf numFmtId="0" fontId="15" fillId="0" borderId="1" xfId="0" applyFont="1" applyBorder="1" applyAlignment="1">
      <alignment horizontal="center"/>
    </xf>
    <xf numFmtId="164" fontId="16" fillId="0" borderId="11" xfId="1" applyNumberFormat="1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164" fontId="16" fillId="0" borderId="14" xfId="1" applyNumberFormat="1" applyFont="1" applyBorder="1" applyAlignment="1">
      <alignment horizontal="center"/>
    </xf>
    <xf numFmtId="0" fontId="16" fillId="0" borderId="14" xfId="0" applyFont="1" applyBorder="1" applyAlignment="1">
      <alignment horizontal="center"/>
    </xf>
    <xf numFmtId="164" fontId="16" fillId="0" borderId="1" xfId="1" applyNumberFormat="1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164" fontId="16" fillId="0" borderId="12" xfId="1" applyNumberFormat="1" applyFont="1" applyBorder="1" applyAlignment="1">
      <alignment horizontal="center"/>
    </xf>
    <xf numFmtId="0" fontId="16" fillId="0" borderId="13" xfId="0" applyFont="1" applyBorder="1" applyAlignment="1">
      <alignment horizontal="center"/>
    </xf>
    <xf numFmtId="0" fontId="16" fillId="0" borderId="7" xfId="0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16" fillId="0" borderId="11" xfId="0" applyFont="1" applyBorder="1" applyAlignment="1">
      <alignment horizontal="center"/>
    </xf>
    <xf numFmtId="164" fontId="16" fillId="0" borderId="5" xfId="1" applyNumberFormat="1" applyFont="1" applyBorder="1" applyAlignment="1">
      <alignment horizontal="center"/>
    </xf>
    <xf numFmtId="0" fontId="15" fillId="0" borderId="8" xfId="0" applyFont="1" applyFill="1" applyBorder="1" applyAlignment="1">
      <alignment horizontal="center"/>
    </xf>
    <xf numFmtId="0" fontId="15" fillId="0" borderId="1" xfId="0" applyFont="1" applyFill="1" applyBorder="1" applyAlignment="1">
      <alignment horizontal="center"/>
    </xf>
    <xf numFmtId="164" fontId="16" fillId="0" borderId="4" xfId="0" applyNumberFormat="1" applyFont="1" applyBorder="1" applyAlignment="1">
      <alignment horizontal="center"/>
    </xf>
    <xf numFmtId="164" fontId="16" fillId="0" borderId="3" xfId="0" applyNumberFormat="1" applyFont="1" applyBorder="1" applyAlignment="1">
      <alignment horizontal="center"/>
    </xf>
    <xf numFmtId="164" fontId="16" fillId="0" borderId="11" xfId="0" applyNumberFormat="1" applyFont="1" applyFill="1" applyBorder="1" applyAlignment="1">
      <alignment horizontal="center" vertical="center"/>
    </xf>
    <xf numFmtId="164" fontId="16" fillId="0" borderId="13" xfId="0" applyNumberFormat="1" applyFont="1" applyBorder="1" applyAlignment="1">
      <alignment horizontal="center"/>
    </xf>
    <xf numFmtId="164" fontId="16" fillId="0" borderId="0" xfId="0" applyNumberFormat="1" applyFont="1" applyBorder="1" applyAlignment="1">
      <alignment horizontal="center"/>
    </xf>
    <xf numFmtId="164" fontId="16" fillId="0" borderId="0" xfId="0" applyNumberFormat="1" applyFont="1" applyFill="1" applyBorder="1" applyAlignment="1">
      <alignment horizontal="center"/>
    </xf>
    <xf numFmtId="164" fontId="16" fillId="0" borderId="1" xfId="0" applyNumberFormat="1" applyFont="1" applyBorder="1" applyAlignment="1">
      <alignment horizontal="center"/>
    </xf>
    <xf numFmtId="164" fontId="16" fillId="0" borderId="10" xfId="0" applyNumberFormat="1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164" fontId="0" fillId="0" borderId="0" xfId="0" applyNumberFormat="1" applyBorder="1"/>
    <xf numFmtId="0" fontId="18" fillId="0" borderId="1" xfId="0" applyFont="1" applyBorder="1" applyAlignment="1">
      <alignment horizontal="center"/>
    </xf>
    <xf numFmtId="0" fontId="18" fillId="0" borderId="10" xfId="0" applyFont="1" applyBorder="1" applyAlignment="1">
      <alignment horizontal="center"/>
    </xf>
    <xf numFmtId="0" fontId="19" fillId="0" borderId="11" xfId="0" applyFont="1" applyBorder="1" applyAlignment="1">
      <alignment horizontal="center"/>
    </xf>
    <xf numFmtId="0" fontId="19" fillId="0" borderId="4" xfId="0" applyFont="1" applyBorder="1" applyAlignment="1">
      <alignment horizontal="center"/>
    </xf>
    <xf numFmtId="0" fontId="20" fillId="0" borderId="12" xfId="0" applyFont="1" applyBorder="1" applyAlignment="1">
      <alignment horizontal="center"/>
    </xf>
    <xf numFmtId="0" fontId="19" fillId="0" borderId="12" xfId="0" applyFont="1" applyBorder="1" applyAlignment="1">
      <alignment horizontal="center"/>
    </xf>
    <xf numFmtId="0" fontId="20" fillId="0" borderId="14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19" fillId="0" borderId="14" xfId="0" applyFont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20" fillId="0" borderId="11" xfId="0" applyFont="1" applyBorder="1" applyAlignment="1">
      <alignment horizontal="center"/>
    </xf>
    <xf numFmtId="0" fontId="19" fillId="0" borderId="13" xfId="0" applyFont="1" applyBorder="1" applyAlignment="1">
      <alignment horizontal="center"/>
    </xf>
    <xf numFmtId="0" fontId="19" fillId="0" borderId="10" xfId="0" applyFont="1" applyBorder="1" applyAlignment="1">
      <alignment horizontal="center"/>
    </xf>
    <xf numFmtId="16" fontId="0" fillId="0" borderId="15" xfId="0" applyNumberFormat="1" applyBorder="1" applyAlignment="1">
      <alignment horizontal="center"/>
    </xf>
    <xf numFmtId="164" fontId="21" fillId="0" borderId="0" xfId="0" applyNumberFormat="1" applyFont="1" applyBorder="1" applyAlignment="1">
      <alignment horizontal="center"/>
    </xf>
    <xf numFmtId="16" fontId="2" fillId="0" borderId="11" xfId="0" applyNumberFormat="1" applyFont="1" applyBorder="1" applyAlignment="1">
      <alignment horizontal="center"/>
    </xf>
    <xf numFmtId="16" fontId="16" fillId="0" borderId="11" xfId="0" applyNumberFormat="1" applyFont="1" applyBorder="1" applyAlignment="1">
      <alignment horizontal="center"/>
    </xf>
    <xf numFmtId="16" fontId="2" fillId="0" borderId="12" xfId="0" applyNumberFormat="1" applyFont="1" applyBorder="1" applyAlignment="1">
      <alignment horizontal="center"/>
    </xf>
    <xf numFmtId="16" fontId="16" fillId="0" borderId="14" xfId="0" applyNumberFormat="1" applyFont="1" applyBorder="1" applyAlignment="1">
      <alignment horizontal="center" vertical="center"/>
    </xf>
    <xf numFmtId="16" fontId="16" fillId="0" borderId="14" xfId="0" applyNumberFormat="1" applyFont="1" applyBorder="1" applyAlignment="1">
      <alignment horizontal="center" vertical="center"/>
    </xf>
    <xf numFmtId="16" fontId="19" fillId="0" borderId="14" xfId="0" applyNumberFormat="1" applyFont="1" applyBorder="1" applyAlignment="1">
      <alignment horizontal="center" vertical="center"/>
    </xf>
    <xf numFmtId="16" fontId="16" fillId="0" borderId="12" xfId="0" applyNumberFormat="1" applyFont="1" applyBorder="1" applyAlignment="1">
      <alignment horizontal="center"/>
    </xf>
    <xf numFmtId="16" fontId="19" fillId="0" borderId="1" xfId="0" applyNumberFormat="1" applyFont="1" applyBorder="1" applyAlignment="1">
      <alignment horizontal="center" vertical="center"/>
    </xf>
    <xf numFmtId="16" fontId="16" fillId="0" borderId="1" xfId="0" applyNumberFormat="1" applyFont="1" applyBorder="1" applyAlignment="1">
      <alignment horizontal="center" vertical="center"/>
    </xf>
    <xf numFmtId="16" fontId="16" fillId="0" borderId="12" xfId="0" applyNumberFormat="1" applyFont="1" applyBorder="1" applyAlignment="1">
      <alignment horizontal="center" vertical="center"/>
    </xf>
    <xf numFmtId="16" fontId="19" fillId="0" borderId="14" xfId="0" applyNumberFormat="1" applyFont="1" applyBorder="1" applyAlignment="1">
      <alignment horizontal="center" vertical="center"/>
    </xf>
    <xf numFmtId="16" fontId="16" fillId="0" borderId="14" xfId="0" applyNumberFormat="1" applyFont="1" applyBorder="1" applyAlignment="1">
      <alignment horizontal="center" vertical="center"/>
    </xf>
    <xf numFmtId="16" fontId="19" fillId="0" borderId="14" xfId="0" applyNumberFormat="1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/>
    </xf>
    <xf numFmtId="0" fontId="14" fillId="0" borderId="1" xfId="0" applyFont="1" applyBorder="1" applyAlignment="1">
      <alignment horizontal="center" vertical="center"/>
    </xf>
    <xf numFmtId="0" fontId="7" fillId="0" borderId="8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3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64" fontId="10" fillId="0" borderId="9" xfId="0" applyNumberFormat="1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0" fontId="10" fillId="0" borderId="15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9" fillId="0" borderId="13" xfId="0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9" fillId="0" borderId="6" xfId="0" applyFont="1" applyFill="1" applyBorder="1" applyAlignment="1">
      <alignment horizontal="center" vertical="center"/>
    </xf>
    <xf numFmtId="0" fontId="9" fillId="0" borderId="7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/>
    </xf>
    <xf numFmtId="16" fontId="16" fillId="0" borderId="11" xfId="0" applyNumberFormat="1" applyFont="1" applyBorder="1" applyAlignment="1">
      <alignment horizontal="center" vertical="center"/>
    </xf>
    <xf numFmtId="16" fontId="16" fillId="0" borderId="14" xfId="0" applyNumberFormat="1" applyFont="1" applyBorder="1" applyAlignment="1">
      <alignment horizontal="center" vertical="center"/>
    </xf>
    <xf numFmtId="16" fontId="16" fillId="0" borderId="12" xfId="0" applyNumberFormat="1" applyFont="1" applyBorder="1" applyAlignment="1">
      <alignment horizontal="center" vertical="center"/>
    </xf>
    <xf numFmtId="0" fontId="17" fillId="0" borderId="15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12" fillId="0" borderId="5" xfId="0" applyFont="1" applyFill="1" applyBorder="1" applyAlignment="1">
      <alignment horizontal="center" vertical="center"/>
    </xf>
    <xf numFmtId="0" fontId="12" fillId="0" borderId="6" xfId="0" applyFont="1" applyFill="1" applyBorder="1" applyAlignment="1">
      <alignment horizontal="center" vertical="center"/>
    </xf>
    <xf numFmtId="16" fontId="19" fillId="0" borderId="11" xfId="0" applyNumberFormat="1" applyFont="1" applyBorder="1" applyAlignment="1">
      <alignment horizontal="center" vertical="center"/>
    </xf>
    <xf numFmtId="0" fontId="19" fillId="0" borderId="14" xfId="0" applyFont="1" applyBorder="1" applyAlignment="1">
      <alignment horizontal="center" vertical="center"/>
    </xf>
    <xf numFmtId="16" fontId="19" fillId="0" borderId="14" xfId="0" applyNumberFormat="1" applyFont="1" applyBorder="1" applyAlignment="1">
      <alignment horizontal="center" vertical="center"/>
    </xf>
    <xf numFmtId="16" fontId="19" fillId="0" borderId="12" xfId="0" applyNumberFormat="1" applyFont="1" applyBorder="1" applyAlignment="1">
      <alignment horizontal="center" vertical="center"/>
    </xf>
    <xf numFmtId="0" fontId="19" fillId="0" borderId="12" xfId="0" applyFont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14" fillId="0" borderId="8" xfId="0" applyFont="1" applyBorder="1" applyAlignment="1">
      <alignment horizontal="center"/>
    </xf>
    <xf numFmtId="0" fontId="14" fillId="0" borderId="9" xfId="0" applyFont="1" applyBorder="1" applyAlignment="1">
      <alignment horizontal="center"/>
    </xf>
    <xf numFmtId="0" fontId="14" fillId="0" borderId="10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10" fillId="0" borderId="7" xfId="0" applyFont="1" applyBorder="1" applyAlignment="1">
      <alignment horizontal="center"/>
    </xf>
    <xf numFmtId="164" fontId="6" fillId="0" borderId="0" xfId="0" applyNumberFormat="1" applyFont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topLeftCell="A10" workbookViewId="0">
      <selection activeCell="J29" sqref="J29"/>
    </sheetView>
  </sheetViews>
  <sheetFormatPr defaultRowHeight="15" x14ac:dyDescent="0.25"/>
  <cols>
    <col min="1" max="1" width="13.7109375" customWidth="1"/>
    <col min="2" max="2" width="9.85546875" customWidth="1"/>
    <col min="3" max="3" width="14.5703125" customWidth="1"/>
    <col min="4" max="4" width="7.85546875" customWidth="1"/>
    <col min="5" max="5" width="13.7109375" customWidth="1"/>
    <col min="6" max="6" width="7.42578125" customWidth="1"/>
    <col min="7" max="7" width="12.5703125" customWidth="1"/>
    <col min="8" max="8" width="13.140625" bestFit="1" customWidth="1"/>
    <col min="9" max="9" width="13.140625" customWidth="1"/>
    <col min="10" max="10" width="30.42578125" customWidth="1"/>
    <col min="11" max="11" width="14.42578125" customWidth="1"/>
    <col min="12" max="12" width="16.5703125" customWidth="1"/>
  </cols>
  <sheetData>
    <row r="1" spans="1:14" ht="15" customHeight="1" x14ac:dyDescent="0.25">
      <c r="A1" s="91" t="s">
        <v>9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3"/>
    </row>
    <row r="2" spans="1:14" ht="15.75" customHeight="1" thickBot="1" x14ac:dyDescent="0.3">
      <c r="A2" s="94"/>
      <c r="B2" s="95"/>
      <c r="C2" s="95"/>
      <c r="D2" s="95"/>
      <c r="E2" s="95"/>
      <c r="F2" s="95"/>
      <c r="G2" s="95"/>
      <c r="H2" s="95"/>
      <c r="I2" s="95"/>
      <c r="J2" s="95"/>
      <c r="K2" s="95"/>
      <c r="L2" s="96"/>
    </row>
    <row r="3" spans="1:14" ht="17.25" thickBot="1" x14ac:dyDescent="0.35">
      <c r="A3" s="104" t="s">
        <v>2</v>
      </c>
      <c r="B3" s="102" t="s">
        <v>0</v>
      </c>
      <c r="C3" s="103"/>
      <c r="D3" s="102" t="s">
        <v>3</v>
      </c>
      <c r="E3" s="103"/>
      <c r="F3" s="102" t="s">
        <v>5</v>
      </c>
      <c r="G3" s="103"/>
      <c r="H3" s="97" t="s">
        <v>6</v>
      </c>
      <c r="I3" s="99" t="s">
        <v>7</v>
      </c>
      <c r="J3" s="100" t="s">
        <v>10</v>
      </c>
      <c r="K3" s="99"/>
      <c r="L3" s="99" t="s">
        <v>8</v>
      </c>
    </row>
    <row r="4" spans="1:14" ht="17.25" thickBot="1" x14ac:dyDescent="0.35">
      <c r="A4" s="105"/>
      <c r="B4" s="4" t="s">
        <v>1</v>
      </c>
      <c r="C4" s="1" t="s">
        <v>4</v>
      </c>
      <c r="D4" s="1" t="s">
        <v>1</v>
      </c>
      <c r="E4" s="1" t="s">
        <v>4</v>
      </c>
      <c r="F4" s="1" t="s">
        <v>1</v>
      </c>
      <c r="G4" s="1" t="s">
        <v>4</v>
      </c>
      <c r="H4" s="98"/>
      <c r="I4" s="98"/>
      <c r="J4" s="101"/>
      <c r="K4" s="98"/>
      <c r="L4" s="98"/>
    </row>
    <row r="5" spans="1:14" ht="16.5" x14ac:dyDescent="0.3">
      <c r="A5" s="72">
        <v>42522</v>
      </c>
      <c r="B5" s="5">
        <v>7800</v>
      </c>
      <c r="C5" s="16">
        <f>(B5/1000)*7900</f>
        <v>61620</v>
      </c>
      <c r="D5" s="3">
        <v>270</v>
      </c>
      <c r="E5" s="16">
        <f>(D5/1000)*29000</f>
        <v>7830.0000000000009</v>
      </c>
      <c r="F5" s="3">
        <v>270</v>
      </c>
      <c r="G5" s="16">
        <f>(F5/1000)*4000</f>
        <v>1080</v>
      </c>
      <c r="H5" s="16">
        <v>128000</v>
      </c>
      <c r="I5" s="16"/>
      <c r="J5" s="2" t="s">
        <v>29</v>
      </c>
      <c r="K5" s="16">
        <v>12000</v>
      </c>
      <c r="L5" s="16">
        <f>SUM(C5,E5,G5,H5,I5,K5)</f>
        <v>210530</v>
      </c>
    </row>
    <row r="6" spans="1:14" ht="16.5" x14ac:dyDescent="0.3">
      <c r="A6" s="74">
        <v>42524</v>
      </c>
      <c r="B6" s="5">
        <v>11500</v>
      </c>
      <c r="C6" s="16">
        <f t="shared" ref="C6:C19" si="0">(B6/1000)*7900</f>
        <v>90850</v>
      </c>
      <c r="D6" s="3">
        <v>350</v>
      </c>
      <c r="E6" s="16">
        <f t="shared" ref="E6:E19" si="1">(D6/1000)*29000</f>
        <v>10150</v>
      </c>
      <c r="F6" s="3">
        <v>350</v>
      </c>
      <c r="G6" s="16">
        <f t="shared" ref="G6:G19" si="2">(F6/1000)*4000</f>
        <v>1400</v>
      </c>
      <c r="H6" s="16"/>
      <c r="I6" s="16"/>
      <c r="J6" s="2" t="s">
        <v>35</v>
      </c>
      <c r="K6" s="16">
        <v>412000</v>
      </c>
      <c r="L6" s="16">
        <f t="shared" ref="L6:L19" si="3">SUM(C6,E6,G6,H6,I6,K6)</f>
        <v>514400</v>
      </c>
    </row>
    <row r="7" spans="1:14" ht="16.5" x14ac:dyDescent="0.3">
      <c r="A7" s="74">
        <v>42529</v>
      </c>
      <c r="B7" s="5">
        <v>7000</v>
      </c>
      <c r="C7" s="16">
        <f t="shared" si="0"/>
        <v>55300</v>
      </c>
      <c r="D7" s="3">
        <v>240</v>
      </c>
      <c r="E7" s="16">
        <f t="shared" si="1"/>
        <v>6960</v>
      </c>
      <c r="F7" s="3">
        <v>240</v>
      </c>
      <c r="G7" s="16">
        <f t="shared" si="2"/>
        <v>960</v>
      </c>
      <c r="H7" s="16"/>
      <c r="I7" s="16"/>
      <c r="J7" s="2" t="s">
        <v>34</v>
      </c>
      <c r="K7" s="16">
        <v>200000</v>
      </c>
      <c r="L7" s="16">
        <f t="shared" si="3"/>
        <v>263220</v>
      </c>
    </row>
    <row r="8" spans="1:14" ht="16.5" x14ac:dyDescent="0.3">
      <c r="A8" s="74">
        <v>42530</v>
      </c>
      <c r="B8" s="5">
        <v>2900</v>
      </c>
      <c r="C8" s="16">
        <f t="shared" si="0"/>
        <v>22910</v>
      </c>
      <c r="D8" s="3">
        <v>100</v>
      </c>
      <c r="E8" s="16">
        <f t="shared" si="1"/>
        <v>2900</v>
      </c>
      <c r="F8" s="3">
        <v>100</v>
      </c>
      <c r="G8" s="16">
        <f t="shared" si="2"/>
        <v>400</v>
      </c>
      <c r="H8" s="16">
        <v>168000</v>
      </c>
      <c r="I8" s="16"/>
      <c r="J8" s="2" t="s">
        <v>29</v>
      </c>
      <c r="K8" s="16">
        <v>6000</v>
      </c>
      <c r="L8" s="16">
        <f t="shared" si="3"/>
        <v>200210</v>
      </c>
    </row>
    <row r="9" spans="1:14" ht="16.5" x14ac:dyDescent="0.3">
      <c r="A9" s="74">
        <v>42533</v>
      </c>
      <c r="B9" s="5">
        <v>7400</v>
      </c>
      <c r="C9" s="16">
        <f t="shared" si="0"/>
        <v>58460</v>
      </c>
      <c r="D9" s="3">
        <v>220</v>
      </c>
      <c r="E9" s="16">
        <f t="shared" si="1"/>
        <v>6380</v>
      </c>
      <c r="F9" s="3">
        <v>220</v>
      </c>
      <c r="G9" s="16">
        <f t="shared" si="2"/>
        <v>880</v>
      </c>
      <c r="H9" s="16"/>
      <c r="I9" s="16"/>
      <c r="J9" s="2" t="s">
        <v>29</v>
      </c>
      <c r="K9" s="16">
        <v>12000</v>
      </c>
      <c r="L9" s="16">
        <f t="shared" si="3"/>
        <v>77720</v>
      </c>
    </row>
    <row r="10" spans="1:14" ht="16.5" x14ac:dyDescent="0.3">
      <c r="A10" s="74">
        <v>42535</v>
      </c>
      <c r="B10" s="5">
        <v>1000</v>
      </c>
      <c r="C10" s="16">
        <f t="shared" si="0"/>
        <v>7900</v>
      </c>
      <c r="D10" s="3">
        <v>30</v>
      </c>
      <c r="E10" s="16">
        <f t="shared" si="1"/>
        <v>870</v>
      </c>
      <c r="F10" s="3">
        <v>30</v>
      </c>
      <c r="G10" s="16">
        <f t="shared" si="2"/>
        <v>120</v>
      </c>
      <c r="H10" s="16"/>
      <c r="I10" s="16">
        <v>97500</v>
      </c>
      <c r="J10" s="2" t="s">
        <v>29</v>
      </c>
      <c r="K10" s="16">
        <v>6000</v>
      </c>
      <c r="L10" s="16">
        <f t="shared" si="3"/>
        <v>112390</v>
      </c>
    </row>
    <row r="11" spans="1:14" ht="16.5" x14ac:dyDescent="0.3">
      <c r="A11" s="74">
        <v>42536</v>
      </c>
      <c r="B11" s="5">
        <v>900</v>
      </c>
      <c r="C11" s="16">
        <f t="shared" si="0"/>
        <v>7110</v>
      </c>
      <c r="D11" s="3">
        <v>30</v>
      </c>
      <c r="E11" s="16">
        <f t="shared" si="1"/>
        <v>870</v>
      </c>
      <c r="F11" s="3">
        <v>30</v>
      </c>
      <c r="G11" s="16">
        <f t="shared" si="2"/>
        <v>120</v>
      </c>
      <c r="H11" s="16">
        <v>137000</v>
      </c>
      <c r="I11" s="16"/>
      <c r="J11" s="6" t="s">
        <v>29</v>
      </c>
      <c r="K11" s="16">
        <v>5000</v>
      </c>
      <c r="L11" s="16">
        <f t="shared" si="3"/>
        <v>150100</v>
      </c>
    </row>
    <row r="12" spans="1:14" ht="16.5" x14ac:dyDescent="0.3">
      <c r="A12" s="74">
        <v>42538</v>
      </c>
      <c r="B12" s="5">
        <v>3400</v>
      </c>
      <c r="C12" s="16">
        <f t="shared" si="0"/>
        <v>26860</v>
      </c>
      <c r="D12" s="3">
        <v>120</v>
      </c>
      <c r="E12" s="16">
        <f t="shared" si="1"/>
        <v>3480</v>
      </c>
      <c r="F12" s="3">
        <v>120</v>
      </c>
      <c r="G12" s="16">
        <f t="shared" si="2"/>
        <v>480</v>
      </c>
      <c r="H12" s="16"/>
      <c r="I12" s="16"/>
      <c r="J12" s="2"/>
      <c r="K12" s="16"/>
      <c r="L12" s="16">
        <f t="shared" si="3"/>
        <v>30820</v>
      </c>
    </row>
    <row r="13" spans="1:14" ht="16.5" x14ac:dyDescent="0.3">
      <c r="A13" s="74">
        <v>42539</v>
      </c>
      <c r="B13" s="5">
        <v>4700</v>
      </c>
      <c r="C13" s="16">
        <f t="shared" si="0"/>
        <v>37130</v>
      </c>
      <c r="D13" s="3">
        <v>160</v>
      </c>
      <c r="E13" s="16">
        <f t="shared" si="1"/>
        <v>4640</v>
      </c>
      <c r="F13" s="3">
        <v>160</v>
      </c>
      <c r="G13" s="16">
        <f t="shared" si="2"/>
        <v>640</v>
      </c>
      <c r="H13" s="16"/>
      <c r="I13" s="16"/>
      <c r="J13" s="2" t="s">
        <v>29</v>
      </c>
      <c r="K13" s="16">
        <v>6000</v>
      </c>
      <c r="L13" s="16">
        <f t="shared" si="3"/>
        <v>48410</v>
      </c>
    </row>
    <row r="14" spans="1:14" ht="16.5" x14ac:dyDescent="0.3">
      <c r="A14" s="74">
        <v>42540</v>
      </c>
      <c r="B14" s="5">
        <v>2400</v>
      </c>
      <c r="C14" s="16">
        <f t="shared" si="0"/>
        <v>18960</v>
      </c>
      <c r="D14" s="3">
        <v>50</v>
      </c>
      <c r="E14" s="16">
        <f t="shared" si="1"/>
        <v>1450</v>
      </c>
      <c r="F14" s="3">
        <v>50</v>
      </c>
      <c r="G14" s="16">
        <f t="shared" si="2"/>
        <v>200</v>
      </c>
      <c r="H14" s="16"/>
      <c r="I14" s="16"/>
      <c r="J14" s="2" t="s">
        <v>41</v>
      </c>
      <c r="K14" s="16">
        <v>41000</v>
      </c>
      <c r="L14" s="16">
        <f t="shared" si="3"/>
        <v>61610</v>
      </c>
      <c r="N14" s="13"/>
    </row>
    <row r="15" spans="1:14" ht="16.5" x14ac:dyDescent="0.3">
      <c r="A15" s="74">
        <v>42543</v>
      </c>
      <c r="B15" s="5">
        <v>4200</v>
      </c>
      <c r="C15" s="16">
        <f t="shared" si="0"/>
        <v>33180</v>
      </c>
      <c r="D15" s="3">
        <v>120</v>
      </c>
      <c r="E15" s="16">
        <f t="shared" si="1"/>
        <v>3480</v>
      </c>
      <c r="F15" s="3">
        <v>120</v>
      </c>
      <c r="G15" s="16">
        <f t="shared" si="2"/>
        <v>480</v>
      </c>
      <c r="H15" s="16">
        <v>142000</v>
      </c>
      <c r="I15" s="16"/>
      <c r="J15" s="2" t="s">
        <v>29</v>
      </c>
      <c r="K15" s="16">
        <v>18000</v>
      </c>
      <c r="L15" s="16">
        <f t="shared" si="3"/>
        <v>197140</v>
      </c>
    </row>
    <row r="16" spans="1:14" ht="16.5" x14ac:dyDescent="0.3">
      <c r="A16" s="74">
        <v>42544</v>
      </c>
      <c r="B16" s="5">
        <v>2800</v>
      </c>
      <c r="C16" s="16">
        <f t="shared" si="0"/>
        <v>22120</v>
      </c>
      <c r="D16" s="3">
        <v>100</v>
      </c>
      <c r="E16" s="16">
        <f t="shared" si="1"/>
        <v>2900</v>
      </c>
      <c r="F16" s="3">
        <v>100</v>
      </c>
      <c r="G16" s="16">
        <f t="shared" si="2"/>
        <v>400</v>
      </c>
      <c r="H16" s="16"/>
      <c r="I16" s="16">
        <v>43000</v>
      </c>
      <c r="J16" s="2"/>
      <c r="K16" s="16"/>
      <c r="L16" s="16">
        <f t="shared" si="3"/>
        <v>68420</v>
      </c>
    </row>
    <row r="17" spans="1:12" ht="16.5" x14ac:dyDescent="0.3">
      <c r="A17" s="74">
        <v>42545</v>
      </c>
      <c r="B17" s="5">
        <v>4700</v>
      </c>
      <c r="C17" s="16">
        <f t="shared" si="0"/>
        <v>37130</v>
      </c>
      <c r="D17" s="3">
        <v>160</v>
      </c>
      <c r="E17" s="16">
        <f t="shared" si="1"/>
        <v>4640</v>
      </c>
      <c r="F17" s="3">
        <v>160</v>
      </c>
      <c r="G17" s="16">
        <f t="shared" si="2"/>
        <v>640</v>
      </c>
      <c r="H17" s="16"/>
      <c r="I17" s="16"/>
      <c r="J17" s="2"/>
      <c r="K17" s="16"/>
      <c r="L17" s="16">
        <f t="shared" si="3"/>
        <v>42410</v>
      </c>
    </row>
    <row r="18" spans="1:12" ht="16.5" x14ac:dyDescent="0.3">
      <c r="A18" s="74">
        <v>42550</v>
      </c>
      <c r="B18" s="5">
        <v>6200</v>
      </c>
      <c r="C18" s="16">
        <f t="shared" si="0"/>
        <v>48980</v>
      </c>
      <c r="D18" s="3">
        <v>180</v>
      </c>
      <c r="E18" s="16">
        <f t="shared" si="1"/>
        <v>5220</v>
      </c>
      <c r="F18" s="3">
        <v>180</v>
      </c>
      <c r="G18" s="16">
        <f t="shared" si="2"/>
        <v>720</v>
      </c>
      <c r="H18" s="16">
        <v>173000</v>
      </c>
      <c r="I18" s="16">
        <v>28000</v>
      </c>
      <c r="J18" s="2" t="s">
        <v>29</v>
      </c>
      <c r="K18" s="16">
        <v>18000</v>
      </c>
      <c r="L18" s="16">
        <f t="shared" si="3"/>
        <v>273920</v>
      </c>
    </row>
    <row r="19" spans="1:12" ht="17.25" thickBot="1" x14ac:dyDescent="0.35">
      <c r="A19" s="74">
        <v>42551</v>
      </c>
      <c r="B19" s="5">
        <v>9000</v>
      </c>
      <c r="C19" s="16">
        <f t="shared" si="0"/>
        <v>71100</v>
      </c>
      <c r="D19" s="3">
        <v>310</v>
      </c>
      <c r="E19" s="16">
        <f t="shared" si="1"/>
        <v>8990</v>
      </c>
      <c r="F19" s="3">
        <v>310</v>
      </c>
      <c r="G19" s="16">
        <f t="shared" si="2"/>
        <v>1240</v>
      </c>
      <c r="H19" s="16"/>
      <c r="I19" s="16"/>
      <c r="J19" s="2" t="s">
        <v>29</v>
      </c>
      <c r="K19" s="16">
        <v>6000</v>
      </c>
      <c r="L19" s="16">
        <f t="shared" si="3"/>
        <v>87330</v>
      </c>
    </row>
    <row r="20" spans="1:12" ht="17.25" thickBot="1" x14ac:dyDescent="0.35">
      <c r="A20" s="4" t="s">
        <v>12</v>
      </c>
      <c r="B20" s="7">
        <f>SUM(B5:B19)</f>
        <v>75900</v>
      </c>
      <c r="C20" s="17">
        <f>SUM(C5:C19)</f>
        <v>599610</v>
      </c>
      <c r="D20" s="8">
        <f>SUM(D5:D19)</f>
        <v>2440</v>
      </c>
      <c r="E20" s="17">
        <f>SUM(E5:E19)</f>
        <v>70760</v>
      </c>
      <c r="F20" s="8">
        <f>SUM(F5:F19)</f>
        <v>2440</v>
      </c>
      <c r="G20" s="17">
        <f>SUM(G5:G19)</f>
        <v>9760</v>
      </c>
      <c r="H20" s="9"/>
      <c r="I20" s="9"/>
      <c r="J20" s="10"/>
      <c r="K20" s="9"/>
      <c r="L20" s="16"/>
    </row>
    <row r="21" spans="1:12" ht="17.25" thickBot="1" x14ac:dyDescent="0.35">
      <c r="A21" s="88" t="s">
        <v>11</v>
      </c>
      <c r="B21" s="89"/>
      <c r="C21" s="89"/>
      <c r="D21" s="89"/>
      <c r="E21" s="89"/>
      <c r="F21" s="89"/>
      <c r="G21" s="89"/>
      <c r="H21" s="89"/>
      <c r="I21" s="89"/>
      <c r="J21" s="89"/>
      <c r="K21" s="90"/>
      <c r="L21" s="18">
        <f>SUM(L5:L19)</f>
        <v>2338630</v>
      </c>
    </row>
    <row r="22" spans="1:12" x14ac:dyDescent="0.25">
      <c r="C22" s="31"/>
      <c r="E22" s="31"/>
    </row>
  </sheetData>
  <mergeCells count="10">
    <mergeCell ref="A21:K21"/>
    <mergeCell ref="A1:L2"/>
    <mergeCell ref="H3:H4"/>
    <mergeCell ref="I3:I4"/>
    <mergeCell ref="J3:K4"/>
    <mergeCell ref="L3:L4"/>
    <mergeCell ref="B3:C3"/>
    <mergeCell ref="D3:E3"/>
    <mergeCell ref="F3:G3"/>
    <mergeCell ref="A3:A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6"/>
  <sheetViews>
    <sheetView tabSelected="1" topLeftCell="A4" workbookViewId="0">
      <selection activeCell="K7" sqref="K7"/>
    </sheetView>
  </sheetViews>
  <sheetFormatPr defaultRowHeight="15" x14ac:dyDescent="0.25"/>
  <cols>
    <col min="1" max="1" width="16" customWidth="1"/>
    <col min="2" max="2" width="15.7109375" customWidth="1"/>
    <col min="3" max="3" width="9.85546875" customWidth="1"/>
    <col min="5" max="5" width="17.28515625" customWidth="1"/>
    <col min="6" max="6" width="15.85546875" customWidth="1"/>
    <col min="7" max="7" width="15.5703125" customWidth="1"/>
    <col min="8" max="8" width="15.42578125" customWidth="1"/>
    <col min="9" max="9" width="11" bestFit="1" customWidth="1"/>
  </cols>
  <sheetData>
    <row r="1" spans="1:12" x14ac:dyDescent="0.25">
      <c r="A1" s="108" t="s">
        <v>13</v>
      </c>
      <c r="B1" s="109"/>
      <c r="C1" s="110"/>
      <c r="D1" s="12"/>
      <c r="E1" s="114" t="s">
        <v>19</v>
      </c>
      <c r="F1" s="115"/>
      <c r="G1" s="115"/>
      <c r="H1" s="115"/>
      <c r="I1" s="19"/>
    </row>
    <row r="2" spans="1:12" ht="15.75" thickBot="1" x14ac:dyDescent="0.3">
      <c r="A2" s="111"/>
      <c r="B2" s="112"/>
      <c r="C2" s="113"/>
      <c r="E2" s="116"/>
      <c r="F2" s="117"/>
      <c r="G2" s="117"/>
      <c r="H2" s="117"/>
      <c r="I2" s="19"/>
    </row>
    <row r="3" spans="1:12" ht="17.25" thickBot="1" x14ac:dyDescent="0.4">
      <c r="A3" s="32" t="s">
        <v>2</v>
      </c>
      <c r="B3" s="32" t="s">
        <v>14</v>
      </c>
      <c r="C3" s="32" t="s">
        <v>15</v>
      </c>
      <c r="E3" s="45" t="s">
        <v>2</v>
      </c>
      <c r="F3" s="45" t="s">
        <v>20</v>
      </c>
      <c r="G3" s="45" t="s">
        <v>14</v>
      </c>
      <c r="H3" s="46" t="s">
        <v>25</v>
      </c>
    </row>
    <row r="4" spans="1:12" ht="16.5" thickBot="1" x14ac:dyDescent="0.35">
      <c r="A4" s="119">
        <v>42522</v>
      </c>
      <c r="B4" s="33">
        <v>20000</v>
      </c>
      <c r="C4" s="34" t="s">
        <v>30</v>
      </c>
      <c r="E4" s="73">
        <v>42522</v>
      </c>
      <c r="F4" s="47">
        <v>210530</v>
      </c>
      <c r="G4" s="48">
        <v>466500</v>
      </c>
      <c r="H4" s="49">
        <f>G4-F4</f>
        <v>255970</v>
      </c>
      <c r="I4" s="12"/>
    </row>
    <row r="5" spans="1:12" ht="16.5" thickBot="1" x14ac:dyDescent="0.35">
      <c r="A5" s="120"/>
      <c r="B5" s="35">
        <v>446500</v>
      </c>
      <c r="C5" s="36" t="s">
        <v>33</v>
      </c>
      <c r="E5" s="78">
        <v>42524</v>
      </c>
      <c r="F5" s="50">
        <v>514400</v>
      </c>
      <c r="G5" s="51">
        <v>532000</v>
      </c>
      <c r="H5" s="49">
        <f t="shared" ref="H5:H19" si="0">G5-F5</f>
        <v>17600</v>
      </c>
      <c r="I5" s="12"/>
    </row>
    <row r="6" spans="1:12" ht="16.5" thickBot="1" x14ac:dyDescent="0.35">
      <c r="A6" s="119">
        <v>42524</v>
      </c>
      <c r="B6" s="33">
        <v>475000</v>
      </c>
      <c r="C6" s="34" t="s">
        <v>33</v>
      </c>
      <c r="E6" s="78">
        <v>42529</v>
      </c>
      <c r="F6" s="50">
        <v>263220</v>
      </c>
      <c r="G6" s="51"/>
      <c r="H6" s="49">
        <f>G6-F6</f>
        <v>-263220</v>
      </c>
      <c r="I6" s="12"/>
    </row>
    <row r="7" spans="1:12" ht="16.5" thickBot="1" x14ac:dyDescent="0.35">
      <c r="A7" s="120"/>
      <c r="B7" s="35">
        <v>57000</v>
      </c>
      <c r="C7" s="36" t="s">
        <v>40</v>
      </c>
      <c r="E7" s="78">
        <v>42530</v>
      </c>
      <c r="F7" s="50">
        <v>200210</v>
      </c>
      <c r="G7" s="51">
        <v>199500</v>
      </c>
      <c r="H7" s="49">
        <f t="shared" si="0"/>
        <v>-710</v>
      </c>
      <c r="I7" s="12"/>
    </row>
    <row r="8" spans="1:12" ht="16.5" thickBot="1" x14ac:dyDescent="0.35">
      <c r="A8" s="76">
        <v>42530</v>
      </c>
      <c r="B8" s="35">
        <v>199500</v>
      </c>
      <c r="C8" s="41" t="s">
        <v>37</v>
      </c>
      <c r="E8" s="78">
        <v>42531</v>
      </c>
      <c r="F8" s="50"/>
      <c r="G8" s="51">
        <v>296285</v>
      </c>
      <c r="H8" s="49">
        <f>G8-F8</f>
        <v>296285</v>
      </c>
      <c r="I8" s="12"/>
    </row>
    <row r="9" spans="1:12" ht="16.5" thickBot="1" x14ac:dyDescent="0.35">
      <c r="A9" s="119">
        <v>42531</v>
      </c>
      <c r="B9" s="39">
        <v>142500</v>
      </c>
      <c r="C9" s="40" t="s">
        <v>45</v>
      </c>
      <c r="E9" s="78">
        <v>42533</v>
      </c>
      <c r="F9" s="50">
        <v>77720</v>
      </c>
      <c r="G9" s="51">
        <v>408500</v>
      </c>
      <c r="H9" s="49">
        <f t="shared" si="0"/>
        <v>330780</v>
      </c>
      <c r="I9" s="12"/>
      <c r="L9" s="12"/>
    </row>
    <row r="10" spans="1:12" ht="16.5" thickBot="1" x14ac:dyDescent="0.35">
      <c r="A10" s="120"/>
      <c r="B10" s="35">
        <v>153785</v>
      </c>
      <c r="C10" s="36" t="s">
        <v>36</v>
      </c>
      <c r="E10" s="78">
        <v>42535</v>
      </c>
      <c r="F10" s="50">
        <v>112390</v>
      </c>
      <c r="G10" s="51">
        <v>47500</v>
      </c>
      <c r="H10" s="49">
        <f t="shared" si="0"/>
        <v>-64890</v>
      </c>
      <c r="I10" s="12"/>
    </row>
    <row r="11" spans="1:12" ht="16.5" thickBot="1" x14ac:dyDescent="0.35">
      <c r="A11" s="119">
        <v>42533</v>
      </c>
      <c r="B11" s="33">
        <v>285000</v>
      </c>
      <c r="C11" s="34" t="s">
        <v>33</v>
      </c>
      <c r="E11" s="78">
        <v>42536</v>
      </c>
      <c r="F11" s="50">
        <v>150100</v>
      </c>
      <c r="G11" s="51">
        <v>57000</v>
      </c>
      <c r="H11" s="49">
        <f t="shared" si="0"/>
        <v>-93100</v>
      </c>
      <c r="I11" s="12"/>
    </row>
    <row r="12" spans="1:12" ht="16.5" thickBot="1" x14ac:dyDescent="0.35">
      <c r="A12" s="121"/>
      <c r="B12" s="39">
        <v>104500</v>
      </c>
      <c r="C12" s="42" t="s">
        <v>37</v>
      </c>
      <c r="E12" s="78">
        <v>42538</v>
      </c>
      <c r="F12" s="50">
        <v>30820</v>
      </c>
      <c r="G12" s="51">
        <v>100000</v>
      </c>
      <c r="H12" s="49">
        <f t="shared" si="0"/>
        <v>69180</v>
      </c>
      <c r="I12" s="12"/>
      <c r="L12" s="12"/>
    </row>
    <row r="13" spans="1:12" ht="16.5" thickBot="1" x14ac:dyDescent="0.35">
      <c r="A13" s="120"/>
      <c r="B13" s="35">
        <v>19000</v>
      </c>
      <c r="C13" s="36" t="s">
        <v>40</v>
      </c>
      <c r="E13" s="78">
        <v>42539</v>
      </c>
      <c r="F13" s="50">
        <v>48410</v>
      </c>
      <c r="G13" s="52">
        <v>304000</v>
      </c>
      <c r="H13" s="49">
        <f t="shared" si="0"/>
        <v>255590</v>
      </c>
      <c r="I13" s="19"/>
      <c r="J13" s="12"/>
    </row>
    <row r="14" spans="1:12" ht="16.5" thickBot="1" x14ac:dyDescent="0.35">
      <c r="A14" s="81">
        <v>42535</v>
      </c>
      <c r="B14" s="39">
        <v>47500</v>
      </c>
      <c r="C14" s="42" t="s">
        <v>36</v>
      </c>
      <c r="E14" s="78">
        <v>42540</v>
      </c>
      <c r="F14" s="50">
        <v>61610</v>
      </c>
      <c r="G14" s="52">
        <v>76000</v>
      </c>
      <c r="H14" s="49">
        <f t="shared" si="0"/>
        <v>14390</v>
      </c>
      <c r="I14" s="19"/>
    </row>
    <row r="15" spans="1:12" ht="16.5" thickBot="1" x14ac:dyDescent="0.35">
      <c r="A15" s="75">
        <v>42536</v>
      </c>
      <c r="B15" s="35">
        <v>57000</v>
      </c>
      <c r="C15" s="41" t="s">
        <v>37</v>
      </c>
      <c r="E15" s="78">
        <v>42543</v>
      </c>
      <c r="F15" s="50">
        <v>197140</v>
      </c>
      <c r="G15" s="51">
        <v>100000</v>
      </c>
      <c r="H15" s="49">
        <f t="shared" si="0"/>
        <v>-97140</v>
      </c>
      <c r="I15" s="12"/>
      <c r="L15" s="12"/>
    </row>
    <row r="16" spans="1:12" ht="16.5" thickBot="1" x14ac:dyDescent="0.35">
      <c r="A16" s="80">
        <v>42538</v>
      </c>
      <c r="B16" s="37">
        <v>100000</v>
      </c>
      <c r="C16" s="38" t="s">
        <v>42</v>
      </c>
      <c r="E16" s="78">
        <v>42544</v>
      </c>
      <c r="F16" s="50">
        <v>68420</v>
      </c>
      <c r="G16" s="51"/>
      <c r="H16" s="49">
        <f t="shared" si="0"/>
        <v>-68420</v>
      </c>
      <c r="I16" s="12"/>
    </row>
    <row r="17" spans="1:12" ht="16.5" thickBot="1" x14ac:dyDescent="0.35">
      <c r="A17" s="80">
        <v>42539</v>
      </c>
      <c r="B17" s="37">
        <v>304000</v>
      </c>
      <c r="C17" s="38" t="s">
        <v>33</v>
      </c>
      <c r="E17" s="78">
        <v>42545</v>
      </c>
      <c r="F17" s="50">
        <v>42410</v>
      </c>
      <c r="G17" s="51"/>
      <c r="H17" s="49">
        <f t="shared" si="0"/>
        <v>-42410</v>
      </c>
      <c r="I17" s="12"/>
    </row>
    <row r="18" spans="1:12" ht="16.5" thickBot="1" x14ac:dyDescent="0.35">
      <c r="A18" s="80">
        <v>42540</v>
      </c>
      <c r="B18" s="37">
        <v>76000</v>
      </c>
      <c r="C18" s="38" t="s">
        <v>37</v>
      </c>
      <c r="E18" s="78">
        <v>42550</v>
      </c>
      <c r="F18" s="50">
        <v>273920</v>
      </c>
      <c r="G18" s="51">
        <v>1149500</v>
      </c>
      <c r="H18" s="49">
        <f t="shared" si="0"/>
        <v>875580</v>
      </c>
      <c r="I18" s="12"/>
    </row>
    <row r="19" spans="1:12" ht="16.5" thickBot="1" x14ac:dyDescent="0.35">
      <c r="A19" s="83">
        <v>42543</v>
      </c>
      <c r="B19" s="35">
        <v>100000</v>
      </c>
      <c r="C19" s="41" t="s">
        <v>42</v>
      </c>
      <c r="E19" s="78">
        <v>42551</v>
      </c>
      <c r="F19" s="50">
        <v>87330</v>
      </c>
      <c r="G19" s="51">
        <v>560000</v>
      </c>
      <c r="H19" s="49">
        <f t="shared" si="0"/>
        <v>472670</v>
      </c>
      <c r="I19" s="12"/>
      <c r="J19" s="12"/>
      <c r="K19" s="12"/>
    </row>
    <row r="20" spans="1:12" ht="18.75" thickBot="1" x14ac:dyDescent="0.4">
      <c r="A20" s="119">
        <v>42550</v>
      </c>
      <c r="B20" s="33">
        <v>579500</v>
      </c>
      <c r="C20" s="43" t="s">
        <v>43</v>
      </c>
      <c r="D20" s="30"/>
      <c r="E20" s="11" t="s">
        <v>26</v>
      </c>
      <c r="F20" s="53">
        <f>SUM(F4:F19)</f>
        <v>2338630</v>
      </c>
      <c r="G20" s="53">
        <f>SUM(G4:G19)</f>
        <v>4296785</v>
      </c>
      <c r="H20" s="54">
        <f>SUM(H4:H19)</f>
        <v>1958155</v>
      </c>
      <c r="I20" s="12"/>
      <c r="L20" s="12"/>
    </row>
    <row r="21" spans="1:12" ht="18" customHeight="1" x14ac:dyDescent="0.3">
      <c r="A21" s="121"/>
      <c r="B21" s="39">
        <v>380000</v>
      </c>
      <c r="C21" s="42" t="s">
        <v>33</v>
      </c>
      <c r="D21" s="30"/>
      <c r="E21" s="140" t="s">
        <v>48</v>
      </c>
      <c r="F21" s="141"/>
      <c r="G21" s="141"/>
      <c r="H21" s="142"/>
      <c r="I21" s="12"/>
    </row>
    <row r="22" spans="1:12" ht="16.5" thickBot="1" x14ac:dyDescent="0.35">
      <c r="A22" s="120"/>
      <c r="B22" s="39">
        <v>190000</v>
      </c>
      <c r="C22" s="36" t="s">
        <v>44</v>
      </c>
      <c r="E22" s="143"/>
      <c r="F22" s="144"/>
      <c r="G22" s="144"/>
      <c r="H22" s="145"/>
      <c r="I22" s="12"/>
    </row>
    <row r="23" spans="1:12" ht="18" x14ac:dyDescent="0.35">
      <c r="A23" s="119">
        <v>42551</v>
      </c>
      <c r="B23" s="33">
        <v>95000</v>
      </c>
      <c r="C23" s="43" t="s">
        <v>43</v>
      </c>
      <c r="D23" s="19"/>
      <c r="E23" s="86"/>
      <c r="F23" s="15"/>
      <c r="G23" s="15"/>
      <c r="H23" s="15"/>
      <c r="I23" s="12"/>
    </row>
    <row r="24" spans="1:12" ht="18" x14ac:dyDescent="0.35">
      <c r="A24" s="121"/>
      <c r="B24" s="39">
        <v>180000</v>
      </c>
      <c r="C24" s="42" t="s">
        <v>46</v>
      </c>
      <c r="D24" s="19"/>
      <c r="E24" s="55"/>
      <c r="F24" s="71"/>
      <c r="G24" s="15"/>
      <c r="H24" s="146"/>
      <c r="I24" s="12"/>
    </row>
    <row r="25" spans="1:12" ht="18" x14ac:dyDescent="0.35">
      <c r="A25" s="121"/>
      <c r="B25" s="39">
        <v>285000</v>
      </c>
      <c r="C25" s="42" t="s">
        <v>33</v>
      </c>
      <c r="E25" s="55"/>
      <c r="F25" s="15"/>
      <c r="G25" s="15"/>
      <c r="H25" s="15"/>
      <c r="I25" s="12"/>
    </row>
    <row r="26" spans="1:12" ht="18.75" thickBot="1" x14ac:dyDescent="0.4">
      <c r="A26" s="120"/>
      <c r="B26" s="44"/>
      <c r="C26" s="36"/>
      <c r="D26" s="19"/>
      <c r="E26" s="55"/>
      <c r="F26" s="15"/>
      <c r="G26" s="15"/>
      <c r="H26" s="15"/>
      <c r="I26" s="12"/>
    </row>
    <row r="27" spans="1:12" ht="18.75" thickBot="1" x14ac:dyDescent="0.4">
      <c r="A27" s="85" t="s">
        <v>8</v>
      </c>
      <c r="B27" s="106">
        <f>SUM(B4:B26)</f>
        <v>4296785</v>
      </c>
      <c r="C27" s="107"/>
      <c r="D27" s="15"/>
      <c r="E27" s="15"/>
      <c r="F27" s="12"/>
    </row>
    <row r="28" spans="1:12" ht="18" x14ac:dyDescent="0.35">
      <c r="A28" s="12"/>
      <c r="B28" s="55"/>
      <c r="C28" s="15"/>
      <c r="D28" s="15"/>
      <c r="E28" s="15"/>
      <c r="F28" s="12"/>
    </row>
    <row r="29" spans="1:12" ht="18" x14ac:dyDescent="0.35">
      <c r="A29" s="12"/>
      <c r="B29" s="55"/>
      <c r="C29" s="15"/>
      <c r="D29" s="15"/>
      <c r="E29" s="15"/>
    </row>
    <row r="30" spans="1:12" ht="18" customHeight="1" x14ac:dyDescent="0.35">
      <c r="A30" s="19"/>
      <c r="B30" s="55"/>
      <c r="C30" s="15"/>
      <c r="D30" s="15"/>
      <c r="E30" s="15"/>
      <c r="F30" s="12"/>
    </row>
    <row r="31" spans="1:12" ht="18" customHeight="1" x14ac:dyDescent="0.35">
      <c r="A31" s="12"/>
      <c r="B31" s="55"/>
      <c r="C31" s="15"/>
      <c r="D31" s="15"/>
      <c r="E31" s="15"/>
      <c r="F31" s="12"/>
    </row>
    <row r="32" spans="1:12" ht="18" x14ac:dyDescent="0.35">
      <c r="A32" s="19"/>
      <c r="B32" s="55"/>
      <c r="C32" s="15"/>
      <c r="D32" s="15"/>
      <c r="E32" s="15"/>
      <c r="F32" s="12"/>
    </row>
    <row r="33" spans="1:6" ht="18" x14ac:dyDescent="0.35">
      <c r="A33" s="19"/>
      <c r="B33" s="55"/>
      <c r="C33" s="15"/>
      <c r="D33" s="15"/>
      <c r="E33" s="15"/>
      <c r="F33" s="12"/>
    </row>
    <row r="34" spans="1:6" ht="18" x14ac:dyDescent="0.35">
      <c r="A34" s="12"/>
      <c r="B34" s="55"/>
      <c r="C34" s="15"/>
      <c r="D34" s="15"/>
      <c r="E34" s="15"/>
      <c r="F34" s="12"/>
    </row>
    <row r="35" spans="1:6" ht="18" x14ac:dyDescent="0.35">
      <c r="A35" s="12"/>
      <c r="B35" s="55"/>
      <c r="C35" s="15"/>
      <c r="D35" s="15"/>
      <c r="E35" s="15"/>
      <c r="F35" s="12"/>
    </row>
    <row r="36" spans="1:6" x14ac:dyDescent="0.25">
      <c r="A36" s="12"/>
      <c r="B36" s="118"/>
      <c r="C36" s="118"/>
      <c r="D36" s="118"/>
      <c r="E36" s="118"/>
      <c r="F36" s="12"/>
    </row>
    <row r="37" spans="1:6" x14ac:dyDescent="0.25">
      <c r="A37" s="12"/>
      <c r="B37" s="118"/>
      <c r="C37" s="118"/>
      <c r="D37" s="118"/>
      <c r="E37" s="118"/>
      <c r="F37" s="12"/>
    </row>
    <row r="38" spans="1:6" x14ac:dyDescent="0.25">
      <c r="A38" s="12"/>
      <c r="B38" s="12"/>
      <c r="C38" s="12"/>
      <c r="D38" s="12"/>
      <c r="E38" s="12"/>
      <c r="F38" s="12"/>
    </row>
    <row r="39" spans="1:6" x14ac:dyDescent="0.25">
      <c r="A39" s="12"/>
      <c r="F39" s="12"/>
    </row>
    <row r="40" spans="1:6" x14ac:dyDescent="0.25">
      <c r="A40" s="12"/>
      <c r="F40" s="56"/>
    </row>
    <row r="41" spans="1:6" x14ac:dyDescent="0.25">
      <c r="A41" s="12"/>
      <c r="F41" s="12"/>
    </row>
    <row r="42" spans="1:6" x14ac:dyDescent="0.25">
      <c r="A42" s="12"/>
      <c r="F42" s="12"/>
    </row>
    <row r="43" spans="1:6" x14ac:dyDescent="0.25">
      <c r="A43" s="12"/>
      <c r="F43" s="12"/>
    </row>
    <row r="44" spans="1:6" x14ac:dyDescent="0.25">
      <c r="A44" s="12"/>
      <c r="F44" s="12"/>
    </row>
    <row r="45" spans="1:6" ht="17.25" customHeight="1" x14ac:dyDescent="0.25">
      <c r="F45" s="12"/>
    </row>
    <row r="46" spans="1:6" x14ac:dyDescent="0.25">
      <c r="F46" s="12"/>
    </row>
  </sheetData>
  <mergeCells count="11">
    <mergeCell ref="B27:C27"/>
    <mergeCell ref="A1:C2"/>
    <mergeCell ref="E1:H2"/>
    <mergeCell ref="B36:E37"/>
    <mergeCell ref="A4:A5"/>
    <mergeCell ref="A6:A7"/>
    <mergeCell ref="A11:A13"/>
    <mergeCell ref="A20:A22"/>
    <mergeCell ref="A9:A10"/>
    <mergeCell ref="A23:A26"/>
    <mergeCell ref="E21:H2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"/>
  <sheetViews>
    <sheetView topLeftCell="A12" workbookViewId="0">
      <selection activeCell="H17" sqref="H17"/>
    </sheetView>
  </sheetViews>
  <sheetFormatPr defaultRowHeight="15" x14ac:dyDescent="0.25"/>
  <cols>
    <col min="1" max="1" width="15.42578125" customWidth="1"/>
    <col min="2" max="2" width="19.28515625" customWidth="1"/>
  </cols>
  <sheetData>
    <row r="1" spans="1:8" ht="15" customHeight="1" x14ac:dyDescent="0.25">
      <c r="A1" s="122" t="s">
        <v>16</v>
      </c>
      <c r="B1" s="123"/>
      <c r="C1" s="123"/>
      <c r="D1" s="123"/>
    </row>
    <row r="2" spans="1:8" ht="15.75" customHeight="1" thickBot="1" x14ac:dyDescent="0.3">
      <c r="A2" s="124"/>
      <c r="B2" s="125"/>
      <c r="C2" s="125"/>
      <c r="D2" s="125"/>
    </row>
    <row r="3" spans="1:8" ht="16.5" thickBot="1" x14ac:dyDescent="0.35">
      <c r="A3" s="57" t="s">
        <v>2</v>
      </c>
      <c r="B3" s="57" t="s">
        <v>17</v>
      </c>
      <c r="C3" s="58" t="s">
        <v>18</v>
      </c>
      <c r="D3" s="57" t="s">
        <v>22</v>
      </c>
    </row>
    <row r="4" spans="1:8" ht="15.75" x14ac:dyDescent="0.3">
      <c r="A4" s="126">
        <v>42522</v>
      </c>
      <c r="B4" s="59" t="s">
        <v>31</v>
      </c>
      <c r="C4" s="60">
        <v>47</v>
      </c>
      <c r="D4" s="61" t="s">
        <v>32</v>
      </c>
      <c r="F4" s="12"/>
    </row>
    <row r="5" spans="1:8" ht="16.5" thickBot="1" x14ac:dyDescent="0.35">
      <c r="A5" s="127"/>
      <c r="B5" s="62" t="s">
        <v>30</v>
      </c>
      <c r="C5" s="62">
        <v>2</v>
      </c>
      <c r="D5" s="63" t="s">
        <v>32</v>
      </c>
    </row>
    <row r="6" spans="1:8" ht="15.75" x14ac:dyDescent="0.3">
      <c r="A6" s="126">
        <v>42524</v>
      </c>
      <c r="B6" s="59" t="s">
        <v>31</v>
      </c>
      <c r="C6" s="59">
        <v>50</v>
      </c>
      <c r="D6" s="67" t="s">
        <v>32</v>
      </c>
      <c r="G6" s="12"/>
      <c r="H6" s="12"/>
    </row>
    <row r="7" spans="1:8" ht="15.75" x14ac:dyDescent="0.3">
      <c r="A7" s="129"/>
      <c r="B7" s="62" t="s">
        <v>36</v>
      </c>
      <c r="C7" s="62">
        <v>10</v>
      </c>
      <c r="D7" s="61" t="s">
        <v>32</v>
      </c>
      <c r="F7" s="12"/>
      <c r="G7" s="12"/>
    </row>
    <row r="8" spans="1:8" ht="16.5" thickBot="1" x14ac:dyDescent="0.35">
      <c r="A8" s="128"/>
      <c r="B8" s="62" t="s">
        <v>39</v>
      </c>
      <c r="C8" s="65">
        <v>6</v>
      </c>
      <c r="D8" s="63" t="s">
        <v>32</v>
      </c>
    </row>
    <row r="9" spans="1:8" ht="15.75" x14ac:dyDescent="0.3">
      <c r="A9" s="126">
        <v>42530</v>
      </c>
      <c r="B9" s="59" t="s">
        <v>37</v>
      </c>
      <c r="C9" s="59">
        <v>21</v>
      </c>
      <c r="D9" s="67" t="s">
        <v>32</v>
      </c>
    </row>
    <row r="10" spans="1:8" ht="16.5" thickBot="1" x14ac:dyDescent="0.35">
      <c r="A10" s="128"/>
      <c r="B10" s="65" t="s">
        <v>38</v>
      </c>
      <c r="C10" s="65">
        <v>2</v>
      </c>
      <c r="D10" s="63" t="s">
        <v>32</v>
      </c>
    </row>
    <row r="11" spans="1:8" ht="15.75" x14ac:dyDescent="0.3">
      <c r="A11" s="126">
        <v>42531</v>
      </c>
      <c r="B11" s="62" t="s">
        <v>45</v>
      </c>
      <c r="C11" s="62">
        <v>15</v>
      </c>
      <c r="D11" s="61" t="s">
        <v>32</v>
      </c>
    </row>
    <row r="12" spans="1:8" ht="16.5" thickBot="1" x14ac:dyDescent="0.35">
      <c r="A12" s="128"/>
      <c r="B12" s="62" t="s">
        <v>36</v>
      </c>
      <c r="C12" s="62">
        <v>18</v>
      </c>
      <c r="D12" s="61" t="s">
        <v>32</v>
      </c>
    </row>
    <row r="13" spans="1:8" ht="15.75" x14ac:dyDescent="0.3">
      <c r="A13" s="126">
        <v>42533</v>
      </c>
      <c r="B13" s="59" t="s">
        <v>31</v>
      </c>
      <c r="C13" s="59">
        <v>30</v>
      </c>
      <c r="D13" s="67" t="s">
        <v>32</v>
      </c>
    </row>
    <row r="14" spans="1:8" ht="15.75" x14ac:dyDescent="0.3">
      <c r="A14" s="129"/>
      <c r="B14" s="62" t="s">
        <v>37</v>
      </c>
      <c r="C14" s="62">
        <v>11</v>
      </c>
      <c r="D14" s="61" t="s">
        <v>32</v>
      </c>
    </row>
    <row r="15" spans="1:8" ht="16.5" thickBot="1" x14ac:dyDescent="0.35">
      <c r="A15" s="128"/>
      <c r="B15" s="65" t="s">
        <v>39</v>
      </c>
      <c r="C15" s="65">
        <v>2</v>
      </c>
      <c r="D15" s="63" t="s">
        <v>32</v>
      </c>
    </row>
    <row r="16" spans="1:8" ht="16.5" thickBot="1" x14ac:dyDescent="0.35">
      <c r="A16" s="79">
        <v>42535</v>
      </c>
      <c r="B16" s="66" t="s">
        <v>36</v>
      </c>
      <c r="C16" s="66">
        <v>5</v>
      </c>
      <c r="D16" s="64" t="s">
        <v>32</v>
      </c>
    </row>
    <row r="17" spans="1:8" ht="16.5" thickBot="1" x14ac:dyDescent="0.35">
      <c r="A17" s="77">
        <v>42536</v>
      </c>
      <c r="B17" s="65" t="s">
        <v>37</v>
      </c>
      <c r="C17" s="65">
        <v>6</v>
      </c>
      <c r="D17" s="63" t="s">
        <v>32</v>
      </c>
    </row>
    <row r="18" spans="1:8" ht="15.75" x14ac:dyDescent="0.3">
      <c r="A18" s="126">
        <v>42538</v>
      </c>
      <c r="B18" s="59" t="s">
        <v>43</v>
      </c>
      <c r="C18" s="59">
        <v>10</v>
      </c>
      <c r="D18" s="67" t="s">
        <v>32</v>
      </c>
      <c r="H18" s="12"/>
    </row>
    <row r="19" spans="1:8" ht="16.5" thickBot="1" x14ac:dyDescent="0.35">
      <c r="A19" s="128"/>
      <c r="B19" s="65" t="s">
        <v>42</v>
      </c>
      <c r="C19" s="65">
        <v>10</v>
      </c>
      <c r="D19" s="63" t="s">
        <v>32</v>
      </c>
    </row>
    <row r="20" spans="1:8" ht="16.5" thickBot="1" x14ac:dyDescent="0.35">
      <c r="A20" s="79">
        <v>42539</v>
      </c>
      <c r="B20" s="69" t="s">
        <v>31</v>
      </c>
      <c r="C20" s="66">
        <v>32</v>
      </c>
      <c r="D20" s="64"/>
    </row>
    <row r="21" spans="1:8" ht="16.5" thickBot="1" x14ac:dyDescent="0.35">
      <c r="A21" s="82">
        <v>42540</v>
      </c>
      <c r="B21" s="65" t="s">
        <v>37</v>
      </c>
      <c r="C21" s="65">
        <v>8</v>
      </c>
      <c r="D21" s="63" t="s">
        <v>32</v>
      </c>
    </row>
    <row r="22" spans="1:8" ht="15.75" x14ac:dyDescent="0.3">
      <c r="A22" s="126">
        <v>42543</v>
      </c>
      <c r="B22" s="59" t="s">
        <v>31</v>
      </c>
      <c r="C22" s="59">
        <v>10</v>
      </c>
      <c r="D22" s="67"/>
    </row>
    <row r="23" spans="1:8" ht="16.5" thickBot="1" x14ac:dyDescent="0.35">
      <c r="A23" s="128"/>
      <c r="B23" s="65" t="s">
        <v>42</v>
      </c>
      <c r="C23" s="65">
        <v>10</v>
      </c>
      <c r="D23" s="63" t="s">
        <v>32</v>
      </c>
      <c r="F23" s="12"/>
    </row>
    <row r="24" spans="1:8" ht="16.5" thickBot="1" x14ac:dyDescent="0.35">
      <c r="A24" s="84">
        <v>42544</v>
      </c>
      <c r="B24" s="65" t="s">
        <v>43</v>
      </c>
      <c r="C24" s="65">
        <v>18</v>
      </c>
      <c r="D24" s="63" t="s">
        <v>32</v>
      </c>
      <c r="E24" s="12"/>
      <c r="F24" s="12"/>
    </row>
    <row r="25" spans="1:8" ht="16.5" thickBot="1" x14ac:dyDescent="0.35">
      <c r="A25" s="79">
        <v>42545</v>
      </c>
      <c r="B25" s="69" t="s">
        <v>31</v>
      </c>
      <c r="C25" s="66">
        <v>31</v>
      </c>
      <c r="D25" s="64"/>
      <c r="E25" s="12"/>
      <c r="F25" s="12"/>
    </row>
    <row r="26" spans="1:8" ht="15.75" x14ac:dyDescent="0.3">
      <c r="A26" s="126">
        <v>42550</v>
      </c>
      <c r="B26" s="62" t="s">
        <v>44</v>
      </c>
      <c r="C26" s="68">
        <v>20</v>
      </c>
      <c r="D26" s="61" t="s">
        <v>32</v>
      </c>
      <c r="E26" s="12"/>
      <c r="F26" s="12"/>
    </row>
    <row r="27" spans="1:8" ht="15.75" x14ac:dyDescent="0.3">
      <c r="A27" s="129"/>
      <c r="B27" s="62" t="s">
        <v>43</v>
      </c>
      <c r="C27" s="62">
        <v>12</v>
      </c>
      <c r="D27" s="61" t="s">
        <v>32</v>
      </c>
      <c r="E27" s="12"/>
      <c r="F27" s="12"/>
    </row>
    <row r="28" spans="1:8" ht="16.5" thickBot="1" x14ac:dyDescent="0.35">
      <c r="A28" s="128"/>
      <c r="B28" s="65" t="s">
        <v>38</v>
      </c>
      <c r="C28" s="65">
        <v>1</v>
      </c>
      <c r="D28" s="63"/>
      <c r="E28" s="12"/>
      <c r="F28" s="12"/>
    </row>
    <row r="29" spans="1:8" ht="15.75" x14ac:dyDescent="0.3">
      <c r="A29" s="126">
        <v>42551</v>
      </c>
      <c r="B29" s="60" t="s">
        <v>43</v>
      </c>
      <c r="C29" s="59">
        <v>10</v>
      </c>
      <c r="D29" s="67" t="s">
        <v>32</v>
      </c>
      <c r="E29" s="12"/>
      <c r="F29" s="12"/>
    </row>
    <row r="30" spans="1:8" ht="15.75" x14ac:dyDescent="0.3">
      <c r="A30" s="130"/>
      <c r="B30" s="62" t="s">
        <v>46</v>
      </c>
      <c r="C30" s="62">
        <v>15</v>
      </c>
      <c r="D30" s="61" t="s">
        <v>32</v>
      </c>
      <c r="E30" s="12"/>
      <c r="F30" s="12"/>
    </row>
    <row r="31" spans="1:8" ht="15.75" x14ac:dyDescent="0.3">
      <c r="A31" s="130"/>
      <c r="B31" s="68" t="s">
        <v>31</v>
      </c>
      <c r="C31" s="62">
        <v>30</v>
      </c>
      <c r="D31" s="61"/>
      <c r="E31" s="12"/>
      <c r="F31" s="12"/>
    </row>
    <row r="32" spans="1:8" ht="16.5" thickBot="1" x14ac:dyDescent="0.35">
      <c r="A32" s="127"/>
      <c r="B32" s="65" t="s">
        <v>47</v>
      </c>
      <c r="C32" s="65">
        <v>2</v>
      </c>
      <c r="D32" s="63"/>
      <c r="E32" s="12"/>
      <c r="F32" s="12"/>
    </row>
    <row r="33" spans="1:3" ht="15.75" thickBot="1" x14ac:dyDescent="0.3">
      <c r="A33" s="87" t="s">
        <v>8</v>
      </c>
      <c r="B33" s="131">
        <f>SUM(C4:C32)</f>
        <v>444</v>
      </c>
      <c r="C33" s="132"/>
    </row>
    <row r="34" spans="1:3" x14ac:dyDescent="0.25">
      <c r="A34" s="12"/>
      <c r="B34" s="12"/>
    </row>
    <row r="35" spans="1:3" x14ac:dyDescent="0.25">
      <c r="A35" s="12"/>
      <c r="B35" s="12"/>
    </row>
    <row r="36" spans="1:3" x14ac:dyDescent="0.25">
      <c r="A36" s="12"/>
      <c r="B36" s="12"/>
    </row>
    <row r="37" spans="1:3" x14ac:dyDescent="0.25">
      <c r="A37" s="19"/>
      <c r="B37" s="12"/>
    </row>
    <row r="38" spans="1:3" x14ac:dyDescent="0.25">
      <c r="A38" s="12"/>
      <c r="B38" s="12"/>
    </row>
    <row r="39" spans="1:3" x14ac:dyDescent="0.25">
      <c r="A39" s="19"/>
      <c r="B39" s="12"/>
    </row>
    <row r="40" spans="1:3" x14ac:dyDescent="0.25">
      <c r="A40" s="19"/>
      <c r="B40" s="12"/>
    </row>
    <row r="41" spans="1:3" x14ac:dyDescent="0.25">
      <c r="A41" s="19"/>
      <c r="B41" s="12"/>
    </row>
    <row r="42" spans="1:3" x14ac:dyDescent="0.25">
      <c r="A42" s="19"/>
      <c r="B42" s="12"/>
    </row>
    <row r="43" spans="1:3" x14ac:dyDescent="0.25">
      <c r="A43" s="19"/>
      <c r="B43" s="12"/>
    </row>
    <row r="44" spans="1:3" x14ac:dyDescent="0.25">
      <c r="A44" s="19"/>
      <c r="B44" s="12"/>
    </row>
    <row r="51" spans="4:4" x14ac:dyDescent="0.25">
      <c r="D51" s="12"/>
    </row>
  </sheetData>
  <mergeCells count="11">
    <mergeCell ref="B33:C33"/>
    <mergeCell ref="A18:A19"/>
    <mergeCell ref="A22:A23"/>
    <mergeCell ref="A26:A28"/>
    <mergeCell ref="A11:A12"/>
    <mergeCell ref="A29:A32"/>
    <mergeCell ref="A1:D2"/>
    <mergeCell ref="A4:A5"/>
    <mergeCell ref="A9:A10"/>
    <mergeCell ref="A6:A8"/>
    <mergeCell ref="A13:A1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L14" sqref="L14"/>
    </sheetView>
  </sheetViews>
  <sheetFormatPr defaultRowHeight="15" x14ac:dyDescent="0.25"/>
  <cols>
    <col min="1" max="1" width="10.7109375" bestFit="1" customWidth="1"/>
    <col min="3" max="3" width="10.28515625" customWidth="1"/>
    <col min="7" max="7" width="12" customWidth="1"/>
  </cols>
  <sheetData>
    <row r="1" spans="1:7" ht="15.75" thickBot="1" x14ac:dyDescent="0.3">
      <c r="A1" s="133" t="s">
        <v>27</v>
      </c>
      <c r="B1" s="134"/>
      <c r="C1" s="135"/>
      <c r="E1" s="137" t="s">
        <v>28</v>
      </c>
      <c r="F1" s="138"/>
      <c r="G1" s="139"/>
    </row>
    <row r="2" spans="1:7" ht="15.75" thickBot="1" x14ac:dyDescent="0.3">
      <c r="A2" s="20" t="s">
        <v>23</v>
      </c>
      <c r="B2" s="20" t="s">
        <v>8</v>
      </c>
      <c r="C2" s="20" t="s">
        <v>21</v>
      </c>
      <c r="E2" s="26" t="s">
        <v>23</v>
      </c>
      <c r="F2" s="26" t="s">
        <v>8</v>
      </c>
      <c r="G2" s="26" t="s">
        <v>21</v>
      </c>
    </row>
    <row r="3" spans="1:7" x14ac:dyDescent="0.25">
      <c r="A3" s="21">
        <v>42522</v>
      </c>
      <c r="B3" s="22">
        <v>47</v>
      </c>
      <c r="C3" s="22">
        <f>B3*200</f>
        <v>9400</v>
      </c>
      <c r="E3" s="27">
        <v>42522</v>
      </c>
      <c r="F3" s="29">
        <v>49</v>
      </c>
      <c r="G3" s="24">
        <f t="shared" ref="G3:G17" si="0">F3*200</f>
        <v>9800</v>
      </c>
    </row>
    <row r="4" spans="1:7" x14ac:dyDescent="0.25">
      <c r="A4" s="21">
        <v>42524</v>
      </c>
      <c r="B4" s="22">
        <v>50</v>
      </c>
      <c r="C4" s="22">
        <f t="shared" ref="C4:C9" si="1">B4*200</f>
        <v>10000</v>
      </c>
      <c r="E4" s="28">
        <v>42524</v>
      </c>
      <c r="F4" s="14">
        <v>66</v>
      </c>
      <c r="G4" s="25">
        <f t="shared" si="0"/>
        <v>13200</v>
      </c>
    </row>
    <row r="5" spans="1:7" x14ac:dyDescent="0.25">
      <c r="A5" s="21">
        <v>42533</v>
      </c>
      <c r="B5" s="22">
        <v>30</v>
      </c>
      <c r="C5" s="22">
        <f t="shared" si="1"/>
        <v>6000</v>
      </c>
      <c r="E5" s="28">
        <v>42530</v>
      </c>
      <c r="F5" s="14">
        <v>23</v>
      </c>
      <c r="G5" s="25">
        <f t="shared" si="0"/>
        <v>4600</v>
      </c>
    </row>
    <row r="6" spans="1:7" x14ac:dyDescent="0.25">
      <c r="A6" s="21">
        <v>42539</v>
      </c>
      <c r="B6" s="22">
        <v>32</v>
      </c>
      <c r="C6" s="22">
        <f t="shared" si="1"/>
        <v>6400</v>
      </c>
      <c r="E6" s="28">
        <v>42531</v>
      </c>
      <c r="F6" s="14">
        <v>23</v>
      </c>
      <c r="G6" s="25">
        <f t="shared" si="0"/>
        <v>4600</v>
      </c>
    </row>
    <row r="7" spans="1:7" x14ac:dyDescent="0.25">
      <c r="A7" s="21">
        <v>42543</v>
      </c>
      <c r="B7" s="22">
        <v>10</v>
      </c>
      <c r="C7" s="22">
        <f t="shared" si="1"/>
        <v>2000</v>
      </c>
      <c r="E7" s="28">
        <v>42533</v>
      </c>
      <c r="F7" s="14">
        <v>43</v>
      </c>
      <c r="G7" s="25">
        <f t="shared" si="0"/>
        <v>8600</v>
      </c>
    </row>
    <row r="8" spans="1:7" x14ac:dyDescent="0.25">
      <c r="A8" s="21">
        <v>42545</v>
      </c>
      <c r="B8" s="22">
        <v>31</v>
      </c>
      <c r="C8" s="22">
        <f t="shared" si="1"/>
        <v>6200</v>
      </c>
      <c r="E8" s="28">
        <v>42535</v>
      </c>
      <c r="F8" s="14">
        <v>5</v>
      </c>
      <c r="G8" s="25">
        <f t="shared" si="0"/>
        <v>1000</v>
      </c>
    </row>
    <row r="9" spans="1:7" ht="15.75" thickBot="1" x14ac:dyDescent="0.3">
      <c r="A9" s="21">
        <v>42551</v>
      </c>
      <c r="B9" s="22">
        <v>30</v>
      </c>
      <c r="C9" s="22">
        <f t="shared" si="1"/>
        <v>6000</v>
      </c>
      <c r="E9" s="28">
        <v>42536</v>
      </c>
      <c r="F9" s="14">
        <v>6</v>
      </c>
      <c r="G9" s="25">
        <f t="shared" si="0"/>
        <v>1200</v>
      </c>
    </row>
    <row r="10" spans="1:7" ht="15.75" thickBot="1" x14ac:dyDescent="0.3">
      <c r="A10" s="131" t="s">
        <v>24</v>
      </c>
      <c r="B10" s="136"/>
      <c r="C10" s="23">
        <f>SUM(C3:C9)</f>
        <v>46000</v>
      </c>
      <c r="E10" s="28">
        <v>42538</v>
      </c>
      <c r="F10" s="14">
        <v>20</v>
      </c>
      <c r="G10" s="25">
        <f t="shared" si="0"/>
        <v>4000</v>
      </c>
    </row>
    <row r="11" spans="1:7" x14ac:dyDescent="0.25">
      <c r="E11" s="28">
        <v>42539</v>
      </c>
      <c r="F11" s="14">
        <v>32</v>
      </c>
      <c r="G11" s="25">
        <f t="shared" si="0"/>
        <v>6400</v>
      </c>
    </row>
    <row r="12" spans="1:7" x14ac:dyDescent="0.25">
      <c r="E12" s="28">
        <v>42540</v>
      </c>
      <c r="F12" s="14">
        <v>8</v>
      </c>
      <c r="G12" s="25">
        <f t="shared" si="0"/>
        <v>1600</v>
      </c>
    </row>
    <row r="13" spans="1:7" x14ac:dyDescent="0.25">
      <c r="E13" s="28">
        <v>42543</v>
      </c>
      <c r="F13" s="14">
        <v>20</v>
      </c>
      <c r="G13" s="25">
        <f t="shared" si="0"/>
        <v>4000</v>
      </c>
    </row>
    <row r="14" spans="1:7" x14ac:dyDescent="0.25">
      <c r="E14" s="70">
        <v>42544</v>
      </c>
      <c r="F14" s="14">
        <v>18</v>
      </c>
      <c r="G14" s="25">
        <f t="shared" si="0"/>
        <v>3600</v>
      </c>
    </row>
    <row r="15" spans="1:7" x14ac:dyDescent="0.25">
      <c r="E15" s="70">
        <v>42545</v>
      </c>
      <c r="F15" s="14">
        <v>31</v>
      </c>
      <c r="G15" s="25">
        <f t="shared" si="0"/>
        <v>6200</v>
      </c>
    </row>
    <row r="16" spans="1:7" x14ac:dyDescent="0.25">
      <c r="E16" s="70">
        <v>42550</v>
      </c>
      <c r="F16" s="14">
        <v>33</v>
      </c>
      <c r="G16" s="25">
        <f t="shared" si="0"/>
        <v>6600</v>
      </c>
    </row>
    <row r="17" spans="5:7" ht="15.75" thickBot="1" x14ac:dyDescent="0.3">
      <c r="E17" s="70">
        <v>42551</v>
      </c>
      <c r="F17" s="14">
        <v>57</v>
      </c>
      <c r="G17" s="25">
        <f t="shared" si="0"/>
        <v>11400</v>
      </c>
    </row>
    <row r="18" spans="5:7" ht="15.75" thickBot="1" x14ac:dyDescent="0.3">
      <c r="E18" s="131" t="s">
        <v>24</v>
      </c>
      <c r="F18" s="132"/>
      <c r="G18" s="23">
        <f>SUM(G3:G17)</f>
        <v>86800</v>
      </c>
    </row>
  </sheetData>
  <mergeCells count="4">
    <mergeCell ref="A1:C1"/>
    <mergeCell ref="A10:B10"/>
    <mergeCell ref="E1:G1"/>
    <mergeCell ref="E18:F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2015-03-12T14:25:27Z</dcterms:created>
  <dcterms:modified xsi:type="dcterms:W3CDTF">2016-07-02T07:18:16Z</dcterms:modified>
</cp:coreProperties>
</file>