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https://d.docs.live.net/4a6ba0617a306c2d/Desktop/"/>
    </mc:Choice>
  </mc:AlternateContent>
  <xr:revisionPtr revIDLastSave="1" documentId="8_{A2A584F7-E025-468A-85CF-76AE0E260B27}" xr6:coauthVersionLast="45" xr6:coauthVersionMax="45" xr10:uidLastSave="{D099A3C6-B4B1-4597-ADF9-E024DF3C868E}"/>
  <bookViews>
    <workbookView xWindow="-120" yWindow="-120" windowWidth="20730" windowHeight="11160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chart.v1.0" hidden="1">Sheet1!$A$64:$A$65</definedName>
    <definedName name="_xlchart.v1.1" hidden="1">Sheet1!$B$63</definedName>
    <definedName name="_xlchart.v1.10" hidden="1">Sheet1!$F$64:$F$65</definedName>
    <definedName name="_xlchart.v1.11" hidden="1">Sheet1!$G$63</definedName>
    <definedName name="_xlchart.v1.12" hidden="1">Sheet1!$G$64:$G$65</definedName>
    <definedName name="_xlchart.v1.13" hidden="1">Sheet1!$A$42:$B$44</definedName>
    <definedName name="_xlchart.v1.14" hidden="1">Sheet1!$C$41</definedName>
    <definedName name="_xlchart.v1.15" hidden="1">Sheet1!$C$42:$C$44</definedName>
    <definedName name="_xlchart.v1.16" hidden="1">Sheet1!$D$41</definedName>
    <definedName name="_xlchart.v1.17" hidden="1">Sheet1!$D$42:$D$44</definedName>
    <definedName name="_xlchart.v1.18" hidden="1">Sheet1!$E$41</definedName>
    <definedName name="_xlchart.v1.19" hidden="1">Sheet1!$E$42:$E$44</definedName>
    <definedName name="_xlchart.v1.2" hidden="1">Sheet1!$B$64:$B$65</definedName>
    <definedName name="_xlchart.v1.20" hidden="1">Sheet1!$F$41</definedName>
    <definedName name="_xlchart.v1.21" hidden="1">Sheet1!$F$42:$F$44</definedName>
    <definedName name="_xlchart.v1.22" hidden="1">Sheet1!$G$41</definedName>
    <definedName name="_xlchart.v1.23" hidden="1">Sheet1!$G$42:$G$44</definedName>
    <definedName name="_xlchart.v1.24" hidden="1">Sheet1!$H$41</definedName>
    <definedName name="_xlchart.v1.25" hidden="1">Sheet1!$H$42:$H$44</definedName>
    <definedName name="_xlchart.v1.3" hidden="1">Sheet1!$C$63</definedName>
    <definedName name="_xlchart.v1.4" hidden="1">Sheet1!$C$64:$C$65</definedName>
    <definedName name="_xlchart.v1.5" hidden="1">Sheet1!$D$63</definedName>
    <definedName name="_xlchart.v1.6" hidden="1">Sheet1!$D$64:$D$65</definedName>
    <definedName name="_xlchart.v1.7" hidden="1">Sheet1!$E$63</definedName>
    <definedName name="_xlchart.v1.8" hidden="1">Sheet1!$E$64:$E$65</definedName>
    <definedName name="_xlchart.v1.9" hidden="1">Sheet1!$F$63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1" l="1"/>
  <c r="G3" i="1" s="1"/>
  <c r="F4" i="1"/>
  <c r="G4" i="1" s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H15" i="1" s="1"/>
  <c r="F16" i="1"/>
  <c r="G16" i="1" s="1"/>
  <c r="K16" i="1" l="1"/>
  <c r="L16" i="1" s="1"/>
  <c r="K12" i="1"/>
  <c r="L12" i="1" s="1"/>
  <c r="H16" i="1"/>
  <c r="K14" i="1"/>
  <c r="L14" i="1" s="1"/>
  <c r="K10" i="1"/>
  <c r="L10" i="1" s="1"/>
  <c r="K8" i="1"/>
  <c r="L8" i="1" s="1"/>
  <c r="K6" i="1"/>
  <c r="L6" i="1" s="1"/>
  <c r="K4" i="1"/>
  <c r="L4" i="1" s="1"/>
  <c r="H8" i="1"/>
  <c r="K15" i="1"/>
  <c r="L15" i="1" s="1"/>
  <c r="K13" i="1"/>
  <c r="L13" i="1" s="1"/>
  <c r="K11" i="1"/>
  <c r="L11" i="1" s="1"/>
  <c r="K9" i="1"/>
  <c r="L9" i="1" s="1"/>
  <c r="K7" i="1"/>
  <c r="L7" i="1" s="1"/>
  <c r="K5" i="1"/>
  <c r="L5" i="1" s="1"/>
  <c r="K3" i="1"/>
  <c r="L3" i="1" s="1"/>
  <c r="H12" i="1"/>
  <c r="H4" i="1"/>
  <c r="H14" i="1"/>
  <c r="H11" i="1"/>
  <c r="H10" i="1"/>
  <c r="H7" i="1"/>
  <c r="H6" i="1"/>
  <c r="H3" i="1"/>
  <c r="H13" i="1"/>
  <c r="H9" i="1"/>
  <c r="H5" i="1"/>
  <c r="G15" i="1"/>
  <c r="H99" i="3" l="1"/>
  <c r="H97" i="3"/>
  <c r="H96" i="3"/>
  <c r="D92" i="3"/>
  <c r="D91" i="3"/>
  <c r="D86" i="3" l="1"/>
  <c r="D80" i="3" l="1"/>
  <c r="E61" i="3"/>
  <c r="H59" i="3"/>
  <c r="D53" i="3"/>
  <c r="D46" i="3"/>
  <c r="D43" i="3"/>
  <c r="I3" i="3"/>
  <c r="E34" i="3"/>
  <c r="E30" i="3"/>
  <c r="E22" i="3"/>
  <c r="B15" i="3"/>
  <c r="B16" i="3"/>
  <c r="B17" i="3"/>
  <c r="B18" i="3"/>
  <c r="C22" i="2"/>
  <c r="C23" i="2"/>
  <c r="C24" i="2"/>
  <c r="C25" i="2"/>
  <c r="C21" i="2"/>
  <c r="D74" i="3"/>
  <c r="K5" i="2" l="1"/>
  <c r="K6" i="2"/>
  <c r="L6" i="2" s="1"/>
  <c r="K7" i="2"/>
  <c r="K8" i="2"/>
  <c r="L8" i="2" s="1"/>
  <c r="K9" i="2"/>
  <c r="L7" i="2" s="1"/>
  <c r="K10" i="2"/>
  <c r="M6" i="2" s="1"/>
  <c r="M7" i="2" l="1"/>
  <c r="M5" i="2"/>
  <c r="L5" i="2"/>
  <c r="M8" i="2"/>
</calcChain>
</file>

<file path=xl/sharedStrings.xml><?xml version="1.0" encoding="utf-8"?>
<sst xmlns="http://schemas.openxmlformats.org/spreadsheetml/2006/main" count="262" uniqueCount="179">
  <si>
    <t>s.no</t>
  </si>
  <si>
    <t>name</t>
  </si>
  <si>
    <t>fathers name</t>
  </si>
  <si>
    <t>course</t>
  </si>
  <si>
    <t>marks</t>
  </si>
  <si>
    <t>percentage</t>
  </si>
  <si>
    <t>Akansha</t>
  </si>
  <si>
    <t>prince</t>
  </si>
  <si>
    <t>ashu</t>
  </si>
  <si>
    <t>riya</t>
  </si>
  <si>
    <t>dipesh</t>
  </si>
  <si>
    <t>jyoti</t>
  </si>
  <si>
    <t>sudesh</t>
  </si>
  <si>
    <t>aatul</t>
  </si>
  <si>
    <t>kiran</t>
  </si>
  <si>
    <t>kajal</t>
  </si>
  <si>
    <t>rahul</t>
  </si>
  <si>
    <t>kavi</t>
  </si>
  <si>
    <t>ravi</t>
  </si>
  <si>
    <t>shavi</t>
  </si>
  <si>
    <t>sanjay</t>
  </si>
  <si>
    <t>mohan</t>
  </si>
  <si>
    <t>jatin</t>
  </si>
  <si>
    <t>karan</t>
  </si>
  <si>
    <t>karam</t>
  </si>
  <si>
    <t>lalit</t>
  </si>
  <si>
    <t>harsh</t>
  </si>
  <si>
    <t>chohan</t>
  </si>
  <si>
    <t>bca</t>
  </si>
  <si>
    <t>mtech</t>
  </si>
  <si>
    <t>btech</t>
  </si>
  <si>
    <t>mca</t>
  </si>
  <si>
    <t>bba</t>
  </si>
  <si>
    <t>Column1</t>
  </si>
  <si>
    <t>Column2</t>
  </si>
  <si>
    <t>Column3</t>
  </si>
  <si>
    <t>Column4</t>
  </si>
  <si>
    <t>Column5</t>
  </si>
  <si>
    <t>Column6</t>
  </si>
  <si>
    <t>status</t>
  </si>
  <si>
    <t>Column7</t>
  </si>
  <si>
    <t>grade</t>
  </si>
  <si>
    <t>EXERCISE 1.</t>
  </si>
  <si>
    <t>Budget table</t>
  </si>
  <si>
    <t>value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</si>
  <si>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</si>
  <si>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</si>
  <si>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</si>
  <si>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</si>
  <si>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</si>
  <si>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</si>
  <si>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</si>
  <si>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</si>
  <si>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Total</t>
  </si>
  <si>
    <t>income</t>
  </si>
  <si>
    <t>expense 1</t>
  </si>
  <si>
    <t>expence 2</t>
  </si>
  <si>
    <t>expence3</t>
  </si>
  <si>
    <t>Tax(%)</t>
  </si>
  <si>
    <t>Bonus</t>
  </si>
  <si>
    <t>Tax</t>
  </si>
  <si>
    <t>bonus</t>
  </si>
  <si>
    <t>to calculate tax =&gt; =sum(@total)*total of tax</t>
  </si>
  <si>
    <t>to calculate bonus =&gt; =sum(@total)*total of bonus+ f4 key</t>
  </si>
  <si>
    <t>sem 1</t>
  </si>
  <si>
    <t>sno.</t>
  </si>
  <si>
    <t xml:space="preserve"> </t>
  </si>
  <si>
    <t>Column8</t>
  </si>
  <si>
    <t>salesperson</t>
  </si>
  <si>
    <t>city</t>
  </si>
  <si>
    <t>total sales</t>
  </si>
  <si>
    <t>abhishek</t>
  </si>
  <si>
    <t>shubham</t>
  </si>
  <si>
    <t>diya</t>
  </si>
  <si>
    <t>kiya</t>
  </si>
  <si>
    <t>delhi</t>
  </si>
  <si>
    <t>gurgaon</t>
  </si>
  <si>
    <t>mumbai</t>
  </si>
  <si>
    <t>pune</t>
  </si>
  <si>
    <t>rajasthan</t>
  </si>
  <si>
    <t>noida</t>
  </si>
  <si>
    <t>kerala</t>
  </si>
  <si>
    <t>divya</t>
  </si>
  <si>
    <t>formula</t>
  </si>
  <si>
    <t>//sumif(range,criteria,sum_range)</t>
  </si>
  <si>
    <t>for eg. =sumif(c2:10,"delhi,d2:d:10)</t>
  </si>
  <si>
    <t>region</t>
  </si>
  <si>
    <t>east</t>
  </si>
  <si>
    <t>north</t>
  </si>
  <si>
    <t>south</t>
  </si>
  <si>
    <t>yr. of service</t>
  </si>
  <si>
    <t>calculate total sale where region was north and city=delhi and year of service is greater than 5</t>
  </si>
  <si>
    <t>&gt;5</t>
  </si>
  <si>
    <t>//=sumifs(sumrange(f2:f11),cr(c2:c11),"north",cr2(e2:e11),"delhi",cr3(d2:d11),"&gt;5")</t>
  </si>
  <si>
    <t>TEXT FUNCTIONS</t>
  </si>
  <si>
    <t>FORMULA =&gt; =replace("b3,16,5"gurgaon")</t>
  </si>
  <si>
    <t>replace(adress, index of that char, length,"to replace with")</t>
  </si>
  <si>
    <t>eg. =&gt;</t>
  </si>
  <si>
    <t>he  is going to noida but lives in delhi</t>
  </si>
  <si>
    <t>1. REPLACE</t>
  </si>
  <si>
    <t>2. SUBSTITUTE</t>
  </si>
  <si>
    <t>FORMULA =&gt; =substitute(</t>
  </si>
  <si>
    <t>he is going to delhi for shopping , then he is visiting noida</t>
  </si>
  <si>
    <t>change:</t>
  </si>
  <si>
    <t>replace is:</t>
  </si>
  <si>
    <t>change occuraqnce 2</t>
  </si>
  <si>
    <t>3. right</t>
  </si>
  <si>
    <t>formula  =right(text, num,_char)</t>
  </si>
  <si>
    <t>Sun rises from the east</t>
  </si>
  <si>
    <t xml:space="preserve">      eg.</t>
  </si>
  <si>
    <t>4. rept()</t>
  </si>
  <si>
    <t>formula =  =rept("delhi",5)</t>
  </si>
  <si>
    <t>formula =&gt; =text(value, format code)</t>
  </si>
  <si>
    <t>5. text()</t>
  </si>
  <si>
    <t>eg.</t>
  </si>
  <si>
    <t>6. textjoin()</t>
  </si>
  <si>
    <t>kolkata</t>
  </si>
  <si>
    <t>k,</t>
  </si>
  <si>
    <t>formula =  delimiter, ignore_empty, text, text1….text n)</t>
  </si>
  <si>
    <t>7. trim()</t>
  </si>
  <si>
    <t>formula =  trim(text)</t>
  </si>
  <si>
    <t>akansha  sharma</t>
  </si>
  <si>
    <t>8. unicode</t>
  </si>
  <si>
    <t>A</t>
  </si>
  <si>
    <t>9, value</t>
  </si>
  <si>
    <t>"hello"</t>
  </si>
  <si>
    <t>10. concatenate</t>
  </si>
  <si>
    <t>first name</t>
  </si>
  <si>
    <t>middle name</t>
  </si>
  <si>
    <t>last anme</t>
  </si>
  <si>
    <t>ajay</t>
  </si>
  <si>
    <t>kumar</t>
  </si>
  <si>
    <t>sharma</t>
  </si>
  <si>
    <t>priti</t>
  </si>
  <si>
    <t>banerjee</t>
  </si>
  <si>
    <t>result</t>
  </si>
  <si>
    <t>Graphs and Charts in Excel</t>
  </si>
  <si>
    <t xml:space="preserve">no. of student </t>
  </si>
  <si>
    <t>centre of angle</t>
  </si>
  <si>
    <t>exercise on charts</t>
  </si>
  <si>
    <t>a. consumers were polled about their faviourite ice cream in a survey. Draw a bar graph for the following.</t>
  </si>
  <si>
    <t>flavour of ice-cream</t>
  </si>
  <si>
    <t>vanilla</t>
  </si>
  <si>
    <t>strawberry</t>
  </si>
  <si>
    <t>chocolate</t>
  </si>
  <si>
    <t>mint chocolate</t>
  </si>
  <si>
    <t>others</t>
  </si>
  <si>
    <t>frequency</t>
  </si>
  <si>
    <t>favourite colors</t>
  </si>
  <si>
    <t>red</t>
  </si>
  <si>
    <t>green</t>
  </si>
  <si>
    <t>blue</t>
  </si>
  <si>
    <t>yellow</t>
  </si>
  <si>
    <t>orange</t>
  </si>
  <si>
    <t>number of students</t>
  </si>
  <si>
    <t>B. the table below shows the favourite colour of 200 kids in a class.</t>
  </si>
  <si>
    <t>d.</t>
  </si>
  <si>
    <t>which color is the most preffered and which color is the least preffered</t>
  </si>
  <si>
    <t>e.</t>
  </si>
  <si>
    <t>how many kids choose red as their favourite color?</t>
  </si>
  <si>
    <t>3.  The following table gives information on the favourite colors by the group of people.</t>
  </si>
  <si>
    <t>no. of people</t>
  </si>
  <si>
    <t xml:space="preserve">colors                     </t>
  </si>
  <si>
    <t>pink</t>
  </si>
  <si>
    <t>A person spends his time on different activities daily(in hours)</t>
  </si>
  <si>
    <t>Activity</t>
  </si>
  <si>
    <t>no. of hours</t>
  </si>
  <si>
    <t>office work</t>
  </si>
  <si>
    <t>Exrcise</t>
  </si>
  <si>
    <t>training</t>
  </si>
  <si>
    <t>watching shows</t>
  </si>
  <si>
    <t>shopping</t>
  </si>
  <si>
    <t>misscellineous</t>
  </si>
  <si>
    <t>there are 60n students in a class, following table shows the data for of their result.</t>
  </si>
  <si>
    <t>no. of student</t>
  </si>
  <si>
    <t>first class</t>
  </si>
  <si>
    <t>second class</t>
  </si>
  <si>
    <t>third class</t>
  </si>
  <si>
    <t>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</si>
</sst>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2" borderId="0" xfId="0" applyFill="1"/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1" fillId="0" borderId="0" xfId="0" applyFont="1" applyAlignment="1"/>
    <xf numFmtId="0" fontId="0" fillId="3" borderId="0" xfId="0" applyFill="1"/>
    <xf numFmtId="0" fontId="2" fillId="2" borderId="0" xfId="0" applyFont="1" applyFill="1"/>
    <xf numFmtId="49" fontId="0" fillId="0" borderId="0" xfId="0" applyNumberFormat="1"/>
    <xf numFmtId="0" fontId="0" fillId="4" borderId="0" xfId="0" applyFill="1"/>
    <xf numFmtId="0" fontId="1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3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1" fillId="0" borderId="0" xfId="0" applyFont="1"/>
    <xf numFmtId="0" fontId="0" fillId="3" borderId="0" xfId="0" applyFill="1" applyAlignment="1">
      <alignment horizontal="center"/>
    </xf>
    <xf numFmtId="0" fontId="1" fillId="3" borderId="0" xfId="0" applyFont="1" applyFill="1" applyAlignment="1">
      <alignment horizontal="center"/>
    </xf>
    <xf numFmtId="0" fontId="4" fillId="0" borderId="0" xfId="0" applyFont="1"/>
    <xf numFmtId="0" fontId="5" fillId="0" borderId="0" xfId="0" applyFont="1"/>
    <xf numFmtId="0" fontId="5" fillId="4" borderId="0" xfId="0" applyFont="1" applyFill="1"/>
    <xf numFmtId="9" fontId="0" fillId="0" borderId="0" xfId="0" applyNumberFormat="1" applyAlignment="1">
      <alignment horizontal="center"/>
    </xf>
  </cellXfs>
  <cellStyles count="1">
    <cellStyle name="Normal" xfId="0" builtinId="0"/>
  </cellStyles>
  <dxfs count="77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4" tint="0.39997558519241921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E5436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Sheet1!$L$2</c:f>
              <c:strCache>
                <c:ptCount val="1"/>
                <c:pt idx="0">
                  <c:v>centre of angle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943-44CF-9F3F-C91CF397E36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943-44CF-9F3F-C91CF397E36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943-44CF-9F3F-C91CF397E36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B943-44CF-9F3F-C91CF397E36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B943-44CF-9F3F-C91CF397E36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B943-44CF-9F3F-C91CF397E365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B943-44CF-9F3F-C91CF397E365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B943-44CF-9F3F-C91CF397E365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B943-44CF-9F3F-C91CF397E365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B943-44CF-9F3F-C91CF397E365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B943-44CF-9F3F-C91CF397E365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B943-44CF-9F3F-C91CF397E365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B943-44CF-9F3F-C91CF397E365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B943-44CF-9F3F-C91CF397E365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Sheet1!$L$3:$L$16</c:f>
              <c:numCache>
                <c:formatCode>General</c:formatCode>
                <c:ptCount val="14"/>
                <c:pt idx="0">
                  <c:v>86.399999999999991</c:v>
                </c:pt>
                <c:pt idx="1">
                  <c:v>136.07999999999998</c:v>
                </c:pt>
                <c:pt idx="2">
                  <c:v>248.40000000000003</c:v>
                </c:pt>
                <c:pt idx="3">
                  <c:v>328.32</c:v>
                </c:pt>
                <c:pt idx="4">
                  <c:v>352.8</c:v>
                </c:pt>
                <c:pt idx="5">
                  <c:v>72</c:v>
                </c:pt>
                <c:pt idx="6">
                  <c:v>240.47999999999996</c:v>
                </c:pt>
                <c:pt idx="7">
                  <c:v>86.399999999999991</c:v>
                </c:pt>
                <c:pt idx="8">
                  <c:v>128.88</c:v>
                </c:pt>
                <c:pt idx="9">
                  <c:v>133.19999999999999</c:v>
                </c:pt>
                <c:pt idx="10">
                  <c:v>358.55999999999995</c:v>
                </c:pt>
                <c:pt idx="11">
                  <c:v>216</c:v>
                </c:pt>
                <c:pt idx="12">
                  <c:v>326.88</c:v>
                </c:pt>
                <c:pt idx="13">
                  <c:v>200.16000000000003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B943-44CF-9F3F-C91CF397E36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1868744531933511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1025371828521434E-2"/>
          <c:y val="0.24983850976961214"/>
          <c:w val="0.90286351706036749"/>
          <c:h val="0.66584098862642171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Sheet1!$B$27</c:f>
              <c:strCache>
                <c:ptCount val="1"/>
                <c:pt idx="0">
                  <c:v>flavour of ice-cream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Sheet1!$A$28:$A$33</c:f>
              <c:numCache>
                <c:formatCode>General</c:formatCode>
                <c:ptCount val="6"/>
              </c:numCache>
            </c:numRef>
          </c:cat>
          <c:val>
            <c:numRef>
              <c:f>Sheet1!$B$28:$B$33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8B-41DA-9B08-4BBECAB1598F}"/>
            </c:ext>
          </c:extLst>
        </c:ser>
        <c:ser>
          <c:idx val="1"/>
          <c:order val="1"/>
          <c:tx>
            <c:strRef>
              <c:f>Sheet1!$C$27</c:f>
              <c:strCache>
                <c:ptCount val="1"/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Sheet1!$A$28:$A$33</c:f>
              <c:numCache>
                <c:formatCode>General</c:formatCode>
                <c:ptCount val="6"/>
              </c:numCache>
            </c:numRef>
          </c:cat>
          <c:val>
            <c:numRef>
              <c:f>Sheet1!$C$28:$C$33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1-258B-41DA-9B08-4BBECAB1598F}"/>
            </c:ext>
          </c:extLst>
        </c:ser>
        <c:ser>
          <c:idx val="2"/>
          <c:order val="2"/>
          <c:tx>
            <c:strRef>
              <c:f>Sheet1!$D$27</c:f>
              <c:strCache>
                <c:ptCount val="1"/>
                <c:pt idx="0">
                  <c:v>frequency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Sheet1!$A$28:$A$33</c:f>
              <c:numCache>
                <c:formatCode>General</c:formatCode>
                <c:ptCount val="6"/>
              </c:numCache>
            </c:numRef>
          </c:cat>
          <c:val>
            <c:numRef>
              <c:f>Sheet1!$D$28:$D$33</c:f>
              <c:numCache>
                <c:formatCode>General</c:formatCode>
                <c:ptCount val="6"/>
                <c:pt idx="0">
                  <c:v>16</c:v>
                </c:pt>
                <c:pt idx="1">
                  <c:v>5</c:v>
                </c:pt>
                <c:pt idx="2">
                  <c:v>12</c:v>
                </c:pt>
                <c:pt idx="3">
                  <c:v>3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8B-41DA-9B08-4BBECAB15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100"/>
        <c:axId val="510832152"/>
        <c:axId val="510833328"/>
      </c:barChart>
      <c:catAx>
        <c:axId val="51083215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833328"/>
        <c:crosses val="autoZero"/>
        <c:auto val="1"/>
        <c:lblAlgn val="ctr"/>
        <c:lblOffset val="100"/>
        <c:noMultiLvlLbl val="0"/>
      </c:catAx>
      <c:valAx>
        <c:axId val="51083332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832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Sheet1!$C$41</c:f>
              <c:strCache>
                <c:ptCount val="1"/>
                <c:pt idx="0">
                  <c:v>Column3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Sheet1!$A$42:$B$44</c:f>
              <c:strCache>
                <c:ptCount val="2"/>
                <c:pt idx="0">
                  <c:v>favourite colors</c:v>
                </c:pt>
                <c:pt idx="1">
                  <c:v>number of students</c:v>
                </c:pt>
              </c:strCache>
            </c:strRef>
          </c:cat>
          <c:val>
            <c:numRef>
              <c:f>Sheet1!$C$42:$C$44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0-A6AC-4E97-A0D6-23A9C301E944}"/>
            </c:ext>
          </c:extLst>
        </c:ser>
        <c:ser>
          <c:idx val="1"/>
          <c:order val="1"/>
          <c:tx>
            <c:strRef>
              <c:f>Sheet1!$D$41</c:f>
              <c:strCache>
                <c:ptCount val="1"/>
                <c:pt idx="0">
                  <c:v>Column4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Sheet1!$A$42:$B$44</c:f>
              <c:strCache>
                <c:ptCount val="2"/>
                <c:pt idx="0">
                  <c:v>favourite colors</c:v>
                </c:pt>
                <c:pt idx="1">
                  <c:v>number of students</c:v>
                </c:pt>
              </c:strCache>
            </c:strRef>
          </c:cat>
          <c:val>
            <c:numRef>
              <c:f>Sheet1!$D$42:$D$44</c:f>
              <c:numCache>
                <c:formatCode>General</c:formatCode>
                <c:ptCount val="3"/>
                <c:pt idx="0">
                  <c:v>0</c:v>
                </c:pt>
                <c:pt idx="1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AC-4E97-A0D6-23A9C301E944}"/>
            </c:ext>
          </c:extLst>
        </c:ser>
        <c:ser>
          <c:idx val="2"/>
          <c:order val="2"/>
          <c:tx>
            <c:strRef>
              <c:f>Sheet1!$E$41</c:f>
              <c:strCache>
                <c:ptCount val="1"/>
                <c:pt idx="0">
                  <c:v>Column5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Sheet1!$A$42:$B$44</c:f>
              <c:strCache>
                <c:ptCount val="2"/>
                <c:pt idx="0">
                  <c:v>favourite colors</c:v>
                </c:pt>
                <c:pt idx="1">
                  <c:v>number of students</c:v>
                </c:pt>
              </c:strCache>
            </c:strRef>
          </c:cat>
          <c:val>
            <c:numRef>
              <c:f>Sheet1!$E$42:$E$44</c:f>
              <c:numCache>
                <c:formatCode>General</c:formatCode>
                <c:ptCount val="3"/>
                <c:pt idx="0">
                  <c:v>0</c:v>
                </c:pt>
                <c:pt idx="1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6AC-4E97-A0D6-23A9C301E944}"/>
            </c:ext>
          </c:extLst>
        </c:ser>
        <c:ser>
          <c:idx val="3"/>
          <c:order val="3"/>
          <c:tx>
            <c:strRef>
              <c:f>Sheet1!$F$41</c:f>
              <c:strCache>
                <c:ptCount val="1"/>
                <c:pt idx="0">
                  <c:v>Column6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Sheet1!$A$42:$B$44</c:f>
              <c:strCache>
                <c:ptCount val="2"/>
                <c:pt idx="0">
                  <c:v>favourite colors</c:v>
                </c:pt>
                <c:pt idx="1">
                  <c:v>number of students</c:v>
                </c:pt>
              </c:strCache>
            </c:strRef>
          </c:cat>
          <c:val>
            <c:numRef>
              <c:f>Sheet1!$F$42:$F$44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6AC-4E97-A0D6-23A9C301E944}"/>
            </c:ext>
          </c:extLst>
        </c:ser>
        <c:ser>
          <c:idx val="4"/>
          <c:order val="4"/>
          <c:tx>
            <c:strRef>
              <c:f>Sheet1!$G$41</c:f>
              <c:strCache>
                <c:ptCount val="1"/>
                <c:pt idx="0">
                  <c:v>Column7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Sheet1!$A$42:$B$44</c:f>
              <c:strCache>
                <c:ptCount val="2"/>
                <c:pt idx="0">
                  <c:v>favourite colors</c:v>
                </c:pt>
                <c:pt idx="1">
                  <c:v>number of students</c:v>
                </c:pt>
              </c:strCache>
            </c:strRef>
          </c:cat>
          <c:val>
            <c:numRef>
              <c:f>Sheet1!$G$42:$G$44</c:f>
              <c:numCache>
                <c:formatCode>General</c:formatCode>
                <c:ptCount val="3"/>
                <c:pt idx="0">
                  <c:v>0</c:v>
                </c:pt>
                <c:pt idx="1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6AC-4E97-A0D6-23A9C301E944}"/>
            </c:ext>
          </c:extLst>
        </c:ser>
        <c:ser>
          <c:idx val="5"/>
          <c:order val="5"/>
          <c:tx>
            <c:strRef>
              <c:f>Sheet1!$H$41</c:f>
              <c:strCache>
                <c:ptCount val="1"/>
                <c:pt idx="0">
                  <c:v>Column8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Sheet1!$A$42:$B$44</c:f>
              <c:strCache>
                <c:ptCount val="2"/>
                <c:pt idx="0">
                  <c:v>favourite colors</c:v>
                </c:pt>
                <c:pt idx="1">
                  <c:v>number of students</c:v>
                </c:pt>
              </c:strCache>
            </c:strRef>
          </c:cat>
          <c:val>
            <c:numRef>
              <c:f>Sheet1!$H$42:$H$44</c:f>
              <c:numCache>
                <c:formatCode>General</c:formatCode>
                <c:ptCount val="3"/>
                <c:pt idx="0">
                  <c:v>0</c:v>
                </c:pt>
                <c:pt idx="1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6AC-4E97-A0D6-23A9C301E9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10849792"/>
        <c:axId val="510844304"/>
        <c:axId val="0"/>
      </c:bar3DChart>
      <c:catAx>
        <c:axId val="5108497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844304"/>
        <c:crosses val="autoZero"/>
        <c:auto val="1"/>
        <c:lblAlgn val="ctr"/>
        <c:lblOffset val="100"/>
        <c:noMultiLvlLbl val="0"/>
      </c:catAx>
      <c:valAx>
        <c:axId val="510844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849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percentStacked"/>
        <c:varyColors val="0"/>
        <c:ser>
          <c:idx val="0"/>
          <c:order val="0"/>
          <c:tx>
            <c:strRef>
              <c:f>Sheet1!$B$63</c:f>
              <c:strCache>
                <c:ptCount val="1"/>
                <c:pt idx="0">
                  <c:v>Column2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Sheet1!$A$64:$A$65</c:f>
              <c:strCache>
                <c:ptCount val="2"/>
                <c:pt idx="0">
                  <c:v>colors                     </c:v>
                </c:pt>
                <c:pt idx="1">
                  <c:v>no. of people</c:v>
                </c:pt>
              </c:strCache>
            </c:strRef>
          </c:cat>
          <c:val>
            <c:numRef>
              <c:f>Sheet1!$B$64:$B$65</c:f>
              <c:numCache>
                <c:formatCode>General</c:formatCode>
                <c:ptCount val="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2A-49EF-B8D0-21D3ECCC05A2}"/>
            </c:ext>
          </c:extLst>
        </c:ser>
        <c:ser>
          <c:idx val="1"/>
          <c:order val="1"/>
          <c:tx>
            <c:strRef>
              <c:f>Sheet1!$C$63</c:f>
              <c:strCache>
                <c:ptCount val="1"/>
                <c:pt idx="0">
                  <c:v>Column3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Sheet1!$A$64:$A$65</c:f>
              <c:strCache>
                <c:ptCount val="2"/>
                <c:pt idx="0">
                  <c:v>colors                     </c:v>
                </c:pt>
                <c:pt idx="1">
                  <c:v>no. of people</c:v>
                </c:pt>
              </c:strCache>
            </c:strRef>
          </c:cat>
          <c:val>
            <c:numRef>
              <c:f>Sheet1!$C$64:$C$65</c:f>
              <c:numCache>
                <c:formatCode>General</c:formatCode>
                <c:ptCount val="2"/>
                <c:pt idx="0">
                  <c:v>0</c:v>
                </c:pt>
                <c:pt idx="1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2A-49EF-B8D0-21D3ECCC05A2}"/>
            </c:ext>
          </c:extLst>
        </c:ser>
        <c:ser>
          <c:idx val="2"/>
          <c:order val="2"/>
          <c:tx>
            <c:strRef>
              <c:f>Sheet1!$D$63</c:f>
              <c:strCache>
                <c:ptCount val="1"/>
                <c:pt idx="0">
                  <c:v>Column4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Sheet1!$A$64:$A$65</c:f>
              <c:strCache>
                <c:ptCount val="2"/>
                <c:pt idx="0">
                  <c:v>colors                     </c:v>
                </c:pt>
                <c:pt idx="1">
                  <c:v>no. of people</c:v>
                </c:pt>
              </c:strCache>
            </c:strRef>
          </c:cat>
          <c:val>
            <c:numRef>
              <c:f>Sheet1!$D$64:$D$65</c:f>
              <c:numCache>
                <c:formatCode>General</c:formatCode>
                <c:ptCount val="2"/>
                <c:pt idx="0">
                  <c:v>0</c:v>
                </c:pt>
                <c:pt idx="1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2A-49EF-B8D0-21D3ECCC05A2}"/>
            </c:ext>
          </c:extLst>
        </c:ser>
        <c:ser>
          <c:idx val="3"/>
          <c:order val="3"/>
          <c:tx>
            <c:strRef>
              <c:f>Sheet1!$E$63</c:f>
              <c:strCache>
                <c:ptCount val="1"/>
                <c:pt idx="0">
                  <c:v>Column5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Sheet1!$A$64:$A$65</c:f>
              <c:strCache>
                <c:ptCount val="2"/>
                <c:pt idx="0">
                  <c:v>colors                     </c:v>
                </c:pt>
                <c:pt idx="1">
                  <c:v>no. of people</c:v>
                </c:pt>
              </c:strCache>
            </c:strRef>
          </c:cat>
          <c:val>
            <c:numRef>
              <c:f>Sheet1!$E$64:$E$65</c:f>
              <c:numCache>
                <c:formatCode>General</c:formatCode>
                <c:ptCount val="2"/>
                <c:pt idx="0">
                  <c:v>0</c:v>
                </c:pt>
                <c:pt idx="1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D2A-49EF-B8D0-21D3ECCC05A2}"/>
            </c:ext>
          </c:extLst>
        </c:ser>
        <c:ser>
          <c:idx val="4"/>
          <c:order val="4"/>
          <c:tx>
            <c:strRef>
              <c:f>Sheet1!$F$63</c:f>
              <c:strCache>
                <c:ptCount val="1"/>
                <c:pt idx="0">
                  <c:v>Column6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Sheet1!$A$64:$A$65</c:f>
              <c:strCache>
                <c:ptCount val="2"/>
                <c:pt idx="0">
                  <c:v>colors                     </c:v>
                </c:pt>
                <c:pt idx="1">
                  <c:v>no. of people</c:v>
                </c:pt>
              </c:strCache>
            </c:strRef>
          </c:cat>
          <c:val>
            <c:numRef>
              <c:f>Sheet1!$F$64:$F$65</c:f>
              <c:numCache>
                <c:formatCode>General</c:formatCode>
                <c:ptCount val="2"/>
                <c:pt idx="0">
                  <c:v>0</c:v>
                </c:pt>
                <c:pt idx="1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D2A-49EF-B8D0-21D3ECCC05A2}"/>
            </c:ext>
          </c:extLst>
        </c:ser>
        <c:ser>
          <c:idx val="5"/>
          <c:order val="5"/>
          <c:tx>
            <c:strRef>
              <c:f>Sheet1!$G$63</c:f>
              <c:strCache>
                <c:ptCount val="1"/>
                <c:pt idx="0">
                  <c:v>Column7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Sheet1!$A$64:$A$65</c:f>
              <c:strCache>
                <c:ptCount val="2"/>
                <c:pt idx="0">
                  <c:v>colors                     </c:v>
                </c:pt>
                <c:pt idx="1">
                  <c:v>no. of people</c:v>
                </c:pt>
              </c:strCache>
            </c:strRef>
          </c:cat>
          <c:val>
            <c:numRef>
              <c:f>Sheet1!$G$64:$G$65</c:f>
              <c:numCache>
                <c:formatCode>General</c:formatCode>
                <c:ptCount val="2"/>
                <c:pt idx="0">
                  <c:v>0</c:v>
                </c:pt>
                <c:pt idx="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D2A-49EF-B8D0-21D3ECCC05A2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355523072"/>
        <c:axId val="1108555936"/>
      </c:lineChart>
      <c:catAx>
        <c:axId val="135552307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8555936"/>
        <c:crosses val="autoZero"/>
        <c:auto val="1"/>
        <c:lblAlgn val="ctr"/>
        <c:lblOffset val="100"/>
        <c:noMultiLvlLbl val="0"/>
      </c:catAx>
      <c:valAx>
        <c:axId val="110855593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5523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explosion val="11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Sheet1!$B$83:$B$84</c:f>
              <c:strCache>
                <c:ptCount val="2"/>
                <c:pt idx="0">
                  <c:v>Activity</c:v>
                </c:pt>
                <c:pt idx="1">
                  <c:v>no. of hours</c:v>
                </c:pt>
              </c:strCache>
            </c:strRef>
          </c:cat>
          <c:val>
            <c:numRef>
              <c:f>Sheet1!$C$83:$C$84</c:f>
              <c:numCache>
                <c:formatCode>General</c:formatCode>
                <c:ptCount val="2"/>
                <c:pt idx="0">
                  <c:v>0</c:v>
                </c:pt>
                <c:pt idx="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93-4B1F-9072-0BC3F00463F4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Sheet1!$B$83:$B$84</c:f>
              <c:strCache>
                <c:ptCount val="2"/>
                <c:pt idx="0">
                  <c:v>Activity</c:v>
                </c:pt>
                <c:pt idx="1">
                  <c:v>no. of hours</c:v>
                </c:pt>
              </c:strCache>
            </c:strRef>
          </c:cat>
          <c:val>
            <c:numRef>
              <c:f>Sheet1!$D$83:$D$84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93-4B1F-9072-0BC3F00463F4}"/>
            </c:ext>
          </c:extLst>
        </c:ser>
        <c:ser>
          <c:idx val="2"/>
          <c:order val="2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Sheet1!$B$83:$B$84</c:f>
              <c:strCache>
                <c:ptCount val="2"/>
                <c:pt idx="0">
                  <c:v>Activity</c:v>
                </c:pt>
                <c:pt idx="1">
                  <c:v>no. of hours</c:v>
                </c:pt>
              </c:strCache>
            </c:strRef>
          </c:cat>
          <c:val>
            <c:numRef>
              <c:f>Sheet1!$E$83:$E$84</c:f>
              <c:numCache>
                <c:formatCode>General</c:formatCode>
                <c:ptCount val="2"/>
                <c:pt idx="0">
                  <c:v>0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493-4B1F-9072-0BC3F00463F4}"/>
            </c:ext>
          </c:extLst>
        </c:ser>
        <c:ser>
          <c:idx val="3"/>
          <c:order val="3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Sheet1!$B$83:$B$84</c:f>
              <c:strCache>
                <c:ptCount val="2"/>
                <c:pt idx="0">
                  <c:v>Activity</c:v>
                </c:pt>
                <c:pt idx="1">
                  <c:v>no. of hours</c:v>
                </c:pt>
              </c:strCache>
            </c:strRef>
          </c:cat>
          <c:val>
            <c:numRef>
              <c:f>Sheet1!$F$83:$F$84</c:f>
              <c:numCache>
                <c:formatCode>General</c:formatCode>
                <c:ptCount val="2"/>
                <c:pt idx="0">
                  <c:v>0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493-4B1F-9072-0BC3F00463F4}"/>
            </c:ext>
          </c:extLst>
        </c:ser>
        <c:ser>
          <c:idx val="4"/>
          <c:order val="4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Sheet1!$B$83:$B$84</c:f>
              <c:strCache>
                <c:ptCount val="2"/>
                <c:pt idx="0">
                  <c:v>Activity</c:v>
                </c:pt>
                <c:pt idx="1">
                  <c:v>no. of hours</c:v>
                </c:pt>
              </c:strCache>
            </c:strRef>
          </c:cat>
          <c:val>
            <c:numRef>
              <c:f>Sheet1!$G$83:$G$84</c:f>
              <c:numCache>
                <c:formatCode>General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493-4B1F-9072-0BC3F00463F4}"/>
            </c:ext>
          </c:extLst>
        </c:ser>
        <c:ser>
          <c:idx val="5"/>
          <c:order val="5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Sheet1!$B$83:$B$84</c:f>
              <c:strCache>
                <c:ptCount val="2"/>
                <c:pt idx="0">
                  <c:v>Activity</c:v>
                </c:pt>
                <c:pt idx="1">
                  <c:v>no. of hours</c:v>
                </c:pt>
              </c:strCache>
            </c:strRef>
          </c:cat>
          <c:val>
            <c:numRef>
              <c:f>Sheet1!$H$83:$H$84</c:f>
              <c:numCache>
                <c:formatCode>General</c:formatCode>
                <c:ptCount val="2"/>
                <c:pt idx="0">
                  <c:v>0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493-4B1F-9072-0BC3F00463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314325</xdr:colOff>
      <xdr:row>2</xdr:row>
      <xdr:rowOff>9525</xdr:rowOff>
    </xdr:from>
    <xdr:to>
      <xdr:col>21</xdr:col>
      <xdr:colOff>9525</xdr:colOff>
      <xdr:row>16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638175</xdr:colOff>
      <xdr:row>26</xdr:row>
      <xdr:rowOff>19050</xdr:rowOff>
    </xdr:from>
    <xdr:to>
      <xdr:col>9</xdr:col>
      <xdr:colOff>495300</xdr:colOff>
      <xdr:row>36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46</xdr:row>
      <xdr:rowOff>85725</xdr:rowOff>
    </xdr:from>
    <xdr:to>
      <xdr:col>6</xdr:col>
      <xdr:colOff>66675</xdr:colOff>
      <xdr:row>57</xdr:row>
      <xdr:rowOff>47625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333375</xdr:colOff>
      <xdr:row>66</xdr:row>
      <xdr:rowOff>9525</xdr:rowOff>
    </xdr:from>
    <xdr:to>
      <xdr:col>5</xdr:col>
      <xdr:colOff>828675</xdr:colOff>
      <xdr:row>77</xdr:row>
      <xdr:rowOff>142875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7C8A994-C753-4DFF-9481-4448BE03E6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104775</xdr:colOff>
      <xdr:row>85</xdr:row>
      <xdr:rowOff>19050</xdr:rowOff>
    </xdr:from>
    <xdr:to>
      <xdr:col>6</xdr:col>
      <xdr:colOff>114300</xdr:colOff>
      <xdr:row>93</xdr:row>
      <xdr:rowOff>47625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9A9DFBA-5EC5-4544-A6A2-A024B10F77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2:H17" totalsRowShown="0" headerRowDxfId="76" dataDxfId="75">
  <sortState xmlns:xlrd2="http://schemas.microsoft.com/office/spreadsheetml/2017/richdata2" ref="A3:F17">
    <sortCondition ref="A2"/>
  </sortState>
  <tableColumns count="8">
    <tableColumn id="1" xr3:uid="{00000000-0010-0000-0000-000001000000}" name="Column1" dataDxfId="74"/>
    <tableColumn id="2" xr3:uid="{00000000-0010-0000-0000-000002000000}" name="Column2" dataDxfId="73"/>
    <tableColumn id="3" xr3:uid="{00000000-0010-0000-0000-000003000000}" name="Column3" dataDxfId="72"/>
    <tableColumn id="4" xr3:uid="{00000000-0010-0000-0000-000004000000}" name="Column4" dataDxfId="71"/>
    <tableColumn id="5" xr3:uid="{00000000-0010-0000-0000-000005000000}" name="Column5" dataDxfId="70"/>
    <tableColumn id="6" xr3:uid="{00000000-0010-0000-0000-000006000000}" name="Column6" dataDxfId="69">
      <calculatedColumnFormula>(Table1[[#This Row],[Column5]]/500)*100</calculatedColumnFormula>
    </tableColumn>
    <tableColumn id="7" xr3:uid="{00000000-0010-0000-0000-000007000000}" name="Column7" dataDxfId="68">
      <calculatedColumnFormula>IF(Table1[[#This Row],[Column6]]&gt;=30,"pass","fail")</calculatedColumnFormula>
    </tableColumn>
    <tableColumn id="10" xr3:uid="{00000000-0010-0000-0000-00000A000000}" name="Column8" dataDxfId="67">
      <calculatedColumnFormula>IF(Table1[[#This Row],[Column6]]&gt;=90,"A Grade",IF(Table1[[#This Row],[Column6]]&gt;=80,"B  Grade",IF(Table1[[#This Row],[Column6]]&gt;=70,"C Grade",IF(Table1[[#This Row],[Column6]]&gt;=60,"D Grade",IF(Table1[[#This Row],[Column6]]&gt;=50,"E Grade",IF(Table1[[#This Row],[Column6]]&gt;=40,"E grade", "F Grade"))))))</calculatedColumnFormula>
    </tableColumn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41:H44" totalsRowShown="0" headerRowDxfId="66" dataDxfId="65">
  <tableColumns count="8">
    <tableColumn id="1" xr3:uid="{00000000-0010-0000-0100-000001000000}" name="Column1"/>
    <tableColumn id="2" xr3:uid="{00000000-0010-0000-0100-000002000000}" name="Column2" dataDxfId="64"/>
    <tableColumn id="3" xr3:uid="{00000000-0010-0000-0100-000003000000}" name="Column3" dataDxfId="63"/>
    <tableColumn id="4" xr3:uid="{00000000-0010-0000-0100-000004000000}" name="Column4" dataDxfId="62"/>
    <tableColumn id="5" xr3:uid="{00000000-0010-0000-0100-000005000000}" name="Column5" dataDxfId="61"/>
    <tableColumn id="6" xr3:uid="{00000000-0010-0000-0100-000006000000}" name="Column6" dataDxfId="60"/>
    <tableColumn id="7" xr3:uid="{00000000-0010-0000-0100-000007000000}" name="Column7" dataDxfId="59"/>
    <tableColumn id="8" xr3:uid="{00000000-0010-0000-0100-000008000000}" name="Column8" dataDxfId="5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EB064DD-7A3F-4A94-85BE-510739421B6F}" name="Table4" displayName="Table4" ref="A63:G65" totalsRowShown="0" headerRowDxfId="19" dataDxfId="20">
  <tableColumns count="7">
    <tableColumn id="1" xr3:uid="{3177543D-63DF-431E-A0D3-C24153DF2C59}" name="Column1" dataDxfId="27"/>
    <tableColumn id="2" xr3:uid="{AC9E368F-5677-4181-9357-C8CAF5CA3FAF}" name="Column2" dataDxfId="26"/>
    <tableColumn id="3" xr3:uid="{48331AEE-AE01-481A-8E0A-698577C6AF4E}" name="Column3" dataDxfId="25"/>
    <tableColumn id="4" xr3:uid="{32315E51-7FF0-4E38-9E5F-AF58854976E4}" name="Column4" dataDxfId="24"/>
    <tableColumn id="5" xr3:uid="{717B1447-037F-4799-8A89-F6879D32A522}" name="Column5" dataDxfId="23"/>
    <tableColumn id="6" xr3:uid="{D9938791-D48F-47E7-95C7-7DF9E78FB00C}" name="Column6" dataDxfId="22"/>
    <tableColumn id="7" xr3:uid="{C505C86C-EE87-4D30-87CC-931F6972E826}" name="Column7" dataDxfId="21"/>
  </tableColumns>
  <tableStyleInfo name="TableStyleLight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BAF1429-A86E-4814-A08B-4705955C6659}" name="Table5" displayName="Table5" ref="B82:H84" totalsRowShown="0" headerRowDxfId="10" dataDxfId="11">
  <tableColumns count="7">
    <tableColumn id="1" xr3:uid="{DA5935DF-A3B8-4BCB-BD42-F570A03A4F48}" name="Column1" dataDxfId="18"/>
    <tableColumn id="2" xr3:uid="{00AB73D3-5A84-4B1C-B311-97BFA857A11E}" name="Column2" dataDxfId="17"/>
    <tableColumn id="3" xr3:uid="{F9DEF35B-DF31-4DFC-8461-0858BAA4FA5D}" name="Column3" dataDxfId="16"/>
    <tableColumn id="4" xr3:uid="{CC3C6977-2B3F-41E3-817A-A92C0151041D}" name="Column4" dataDxfId="15"/>
    <tableColumn id="5" xr3:uid="{8A7E804D-F2AB-4FFF-8EBB-0109C535807D}" name="Column5" dataDxfId="14"/>
    <tableColumn id="6" xr3:uid="{06EB79CC-CF70-4C2F-8060-A4806F9871F7}" name="Column6" dataDxfId="13"/>
    <tableColumn id="7" xr3:uid="{1DF9F7E3-D2D0-4A39-A179-32A8E8F9F35B}" name="Column7" dataDxfId="12"/>
  </tableColumns>
  <tableStyleInfo name="TableStyleLight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7E920B02-C4F8-460A-AF3C-83B702D367CE}" name="Table9" displayName="Table9" ref="C98:G100" totalsRowShown="0" headerRowDxfId="0">
  <tableColumns count="5">
    <tableColumn id="1" xr3:uid="{A97ED2A1-FF0C-4825-9922-C1BB68514BDC}" name="Column1" dataDxfId="1"/>
    <tableColumn id="2" xr3:uid="{6889DFFE-208E-42DC-9FCB-CA222A5B036E}" name="Column2"/>
    <tableColumn id="3" xr3:uid="{D4765320-B83C-4672-A7BC-01CC1E9BD143}" name="Column3"/>
    <tableColumn id="4" xr3:uid="{B91F0B08-BCA7-4226-9AF5-DFBDDC58319C}" name="Column4"/>
    <tableColumn id="5" xr3:uid="{C7255B17-9F00-46AD-B7F8-EE351BD2E91A}" name="Column5"/>
  </tableColumns>
  <tableStyleInfo name="TableStyleLight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A4:M11" totalsRowShown="0" headerRowDxfId="57" dataDxfId="56">
  <tableColumns count="13">
    <tableColumn id="1" xr3:uid="{00000000-0010-0000-0200-000001000000}" name="s.no" dataDxfId="55"/>
    <tableColumn id="2" xr3:uid="{00000000-0010-0000-0200-000002000000}" name="value" dataDxfId="54"/>
    <tableColumn id="3" xr3:uid="{00000000-0010-0000-0200-000003000000}" name="week 1" dataDxfId="53"/>
    <tableColumn id="4" xr3:uid="{00000000-0010-0000-0200-000004000000}" name="week 2" dataDxfId="52"/>
    <tableColumn id="5" xr3:uid="{00000000-0010-0000-0200-000005000000}" name="week 3" dataDxfId="51"/>
    <tableColumn id="6" xr3:uid="{00000000-0010-0000-0200-000006000000}" name="week 4" dataDxfId="50"/>
    <tableColumn id="7" xr3:uid="{00000000-0010-0000-0200-000007000000}" name="week 5" dataDxfId="49"/>
    <tableColumn id="8" xr3:uid="{00000000-0010-0000-0200-000008000000}" name="week 6" dataDxfId="48"/>
    <tableColumn id="9" xr3:uid="{00000000-0010-0000-0200-000009000000}" name="week 7" dataDxfId="47"/>
    <tableColumn id="10" xr3:uid="{00000000-0010-0000-0200-00000A000000}" name="week 8" dataDxfId="46"/>
    <tableColumn id="11" xr3:uid="{00000000-0010-0000-0200-00000B000000}" name="Total" dataDxfId="45">
      <calculatedColumnFormula>SUM(C5:J5)</calculatedColumnFormula>
    </tableColumn>
    <tableColumn id="12" xr3:uid="{00000000-0010-0000-0200-00000C000000}" name="Tax" dataDxfId="44"/>
    <tableColumn id="13" xr3:uid="{00000000-0010-0000-0200-00000D000000}" name="bonus" dataDxfId="43">
      <calculatedColumnFormula>SUM(Table3[[#This Row],[Total]])*$K$10</calculatedColumnFormula>
    </tableColumn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3000000}" name="Table6" displayName="Table6" ref="A1:F11" totalsRowShown="0" headerRowDxfId="42" dataDxfId="41">
  <tableColumns count="6">
    <tableColumn id="1" xr3:uid="{00000000-0010-0000-0300-000001000000}" name="sno." dataDxfId="40"/>
    <tableColumn id="2" xr3:uid="{00000000-0010-0000-0300-000002000000}" name="salesperson" dataDxfId="39"/>
    <tableColumn id="5" xr3:uid="{00000000-0010-0000-0300-000005000000}" name="region" dataDxfId="38"/>
    <tableColumn id="7" xr3:uid="{00000000-0010-0000-0300-000007000000}" name="yr. of service" dataDxfId="37"/>
    <tableColumn id="3" xr3:uid="{00000000-0010-0000-0300-000003000000}" name="city" dataDxfId="36"/>
    <tableColumn id="4" xr3:uid="{00000000-0010-0000-0300-000004000000}" name="total sales" dataDxfId="35"/>
  </tableColumns>
  <tableStyleInfo name="TableStyleLight16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4000000}" name="Table7" displayName="Table7" ref="A14:B18" totalsRowShown="0">
  <tableColumns count="2">
    <tableColumn id="1" xr3:uid="{00000000-0010-0000-0400-000001000000}" name="Column1"/>
    <tableColumn id="2" xr3:uid="{00000000-0010-0000-0400-000002000000}" name="Column2" dataDxfId="34">
      <calculatedColumnFormula>SUMIF(Table6[city],E7,Table6[total sales])</calculatedColumnFormula>
    </tableColumn>
  </tableColumns>
  <tableStyleInfo name="TableStyleLight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5000000}" name="Table8" displayName="Table8" ref="H2:K3" totalsRowShown="0" headerRowDxfId="33" dataDxfId="32">
  <tableColumns count="4">
    <tableColumn id="1" xr3:uid="{00000000-0010-0000-0500-000001000000}" name="&gt;5" dataDxfId="31"/>
    <tableColumn id="2" xr3:uid="{00000000-0010-0000-0500-000002000000}" name="gurgaon" dataDxfId="30">
      <calculatedColumnFormula>SUMIFS(Table6[total sales],Table6[region],"south",Table6[city],"gurgaon",Table6[yr. of service],"&gt;5")</calculatedColumnFormula>
    </tableColumn>
    <tableColumn id="3" xr3:uid="{00000000-0010-0000-0500-000003000000}" name="delhi" dataDxfId="29"/>
    <tableColumn id="4" xr3:uid="{00000000-0010-0000-0500-000004000000}" name="noida" dataDxfId="28"/>
  </tableColumns>
  <tableStyleInfo name="TableStyleMedium2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0"/>
  <sheetViews>
    <sheetView tabSelected="1" workbookViewId="0">
      <selection activeCell="I96" sqref="I96"/>
    </sheetView>
  </sheetViews>
  <sheetFormatPr defaultRowHeight="15" x14ac:dyDescent="0.25"/>
  <cols>
    <col min="1" max="2" width="11" customWidth="1"/>
    <col min="3" max="3" width="14" customWidth="1"/>
    <col min="4" max="5" width="11" customWidth="1"/>
    <col min="6" max="6" width="15.42578125" customWidth="1"/>
    <col min="7" max="7" width="12.140625" customWidth="1"/>
    <col min="8" max="8" width="13.5703125" customWidth="1"/>
    <col min="9" max="9" width="11" customWidth="1"/>
    <col min="11" max="11" width="13.42578125" customWidth="1"/>
    <col min="12" max="12" width="14.85546875" customWidth="1"/>
  </cols>
  <sheetData>
    <row r="1" spans="1:12" x14ac:dyDescent="0.25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39</v>
      </c>
      <c r="H1" s="11" t="s">
        <v>41</v>
      </c>
      <c r="I1" s="2"/>
      <c r="J1" s="2"/>
    </row>
    <row r="2" spans="1:12" x14ac:dyDescent="0.25">
      <c r="A2" s="12" t="s">
        <v>33</v>
      </c>
      <c r="B2" s="10" t="s">
        <v>34</v>
      </c>
      <c r="C2" s="10" t="s">
        <v>35</v>
      </c>
      <c r="D2" s="10" t="s">
        <v>36</v>
      </c>
      <c r="E2" s="10" t="s">
        <v>37</v>
      </c>
      <c r="F2" s="10" t="s">
        <v>38</v>
      </c>
      <c r="G2" s="10" t="s">
        <v>40</v>
      </c>
      <c r="H2" s="10" t="s">
        <v>67</v>
      </c>
      <c r="K2" s="4" t="s">
        <v>137</v>
      </c>
      <c r="L2" s="4" t="s">
        <v>138</v>
      </c>
    </row>
    <row r="3" spans="1:12" x14ac:dyDescent="0.25">
      <c r="A3" s="13">
        <v>1</v>
      </c>
      <c r="B3" s="13" t="s">
        <v>6</v>
      </c>
      <c r="C3" s="13" t="s">
        <v>20</v>
      </c>
      <c r="D3" s="13" t="s">
        <v>28</v>
      </c>
      <c r="E3" s="13">
        <v>120</v>
      </c>
      <c r="F3" s="13">
        <f>(Table1[[#This Row],[Column5]]/500)*100</f>
        <v>24</v>
      </c>
      <c r="G3" s="13" t="str">
        <f>IF(Table1[[#This Row],[Column6]]&gt;=30,"pass","fail")</f>
        <v>fail</v>
      </c>
      <c r="H3" s="13" t="str">
        <f>IF(Table1[[#This Row],[Column6]]&gt;=90,"A Grade",IF(Table1[[#This Row],[Column6]]&gt;=80,"B  Grade",IF(Table1[[#This Row],[Column6]]&gt;=70,"C Grade",IF(Table1[[#This Row],[Column6]]&gt;=60,"D Grade",IF(Table1[[#This Row],[Column6]]&gt;=50,"E Grade",IF(Table1[[#This Row],[Column6]]&gt;=40,"E grade", "F Grade"))))))</f>
        <v>F Grade</v>
      </c>
      <c r="K3" s="1">
        <f>14*Table1[[#This Row],[Column6]]/100</f>
        <v>3.36</v>
      </c>
      <c r="L3" s="1">
        <f>K3/14*360</f>
        <v>86.399999999999991</v>
      </c>
    </row>
    <row r="4" spans="1:12" x14ac:dyDescent="0.25">
      <c r="A4" s="13">
        <v>2</v>
      </c>
      <c r="B4" s="13" t="s">
        <v>7</v>
      </c>
      <c r="C4" s="13" t="s">
        <v>18</v>
      </c>
      <c r="D4" s="13" t="s">
        <v>28</v>
      </c>
      <c r="E4" s="13">
        <v>189</v>
      </c>
      <c r="F4" s="13">
        <f>(Table1[[#This Row],[Column5]]/500)*100</f>
        <v>37.799999999999997</v>
      </c>
      <c r="G4" s="13" t="str">
        <f>IF(Table1[[#This Row],[Column6]]&gt;=30,"pass","fail")</f>
        <v>pass</v>
      </c>
      <c r="H4" s="13" t="str">
        <f>IF(Table1[[#This Row],[Column6]]&gt;=90,"A Grade",IF(Table1[[#This Row],[Column6]]&gt;=80,"B  Grade",IF(Table1[[#This Row],[Column6]]&gt;=70,"C Grade",IF(Table1[[#This Row],[Column6]]&gt;=60,"D Grade",IF(Table1[[#This Row],[Column6]]&gt;=50,"E Grade",IF(Table1[[#This Row],[Column6]]&gt;=40,"E grade", "F Grade"))))))</f>
        <v>F Grade</v>
      </c>
      <c r="K4" s="1">
        <f>14*Table1[[#This Row],[Column6]]/100</f>
        <v>5.2919999999999989</v>
      </c>
      <c r="L4" s="1">
        <f t="shared" ref="L4:L16" si="0">K4/14*360</f>
        <v>136.07999999999998</v>
      </c>
    </row>
    <row r="5" spans="1:12" x14ac:dyDescent="0.25">
      <c r="A5" s="13">
        <v>3</v>
      </c>
      <c r="B5" s="13" t="s">
        <v>8</v>
      </c>
      <c r="C5" s="13" t="s">
        <v>21</v>
      </c>
      <c r="D5" s="13" t="s">
        <v>28</v>
      </c>
      <c r="E5" s="13">
        <v>345</v>
      </c>
      <c r="F5" s="13">
        <f>(Table1[[#This Row],[Column5]]/500)*100</f>
        <v>69</v>
      </c>
      <c r="G5" s="13" t="str">
        <f>IF(Table1[[#This Row],[Column6]]&gt;=30,"pass","fail")</f>
        <v>pass</v>
      </c>
      <c r="H5" s="13" t="str">
        <f>IF(Table1[[#This Row],[Column6]]&gt;=90,"A Grade",IF(Table1[[#This Row],[Column6]]&gt;=80,"B  Grade",IF(Table1[[#This Row],[Column6]]&gt;=70,"C Grade",IF(Table1[[#This Row],[Column6]]&gt;=60,"D Grade",IF(Table1[[#This Row],[Column6]]&gt;=50,"E Grade",IF(Table1[[#This Row],[Column6]]&gt;=40,"E grade", "F Grade"))))))</f>
        <v>D Grade</v>
      </c>
      <c r="K5" s="1">
        <f>14*Table1[[#This Row],[Column6]]/100</f>
        <v>9.66</v>
      </c>
      <c r="L5" s="1">
        <f t="shared" si="0"/>
        <v>248.40000000000003</v>
      </c>
    </row>
    <row r="6" spans="1:12" x14ac:dyDescent="0.25">
      <c r="A6" s="13">
        <v>4</v>
      </c>
      <c r="B6" s="13" t="s">
        <v>9</v>
      </c>
      <c r="C6" s="13" t="s">
        <v>22</v>
      </c>
      <c r="D6" s="13" t="s">
        <v>28</v>
      </c>
      <c r="E6" s="13">
        <v>456</v>
      </c>
      <c r="F6" s="13">
        <f>(Table1[[#This Row],[Column5]]/500)*100</f>
        <v>91.2</v>
      </c>
      <c r="G6" s="13" t="str">
        <f>IF(Table1[[#This Row],[Column6]]&gt;=30,"pass","fail")</f>
        <v>pass</v>
      </c>
      <c r="H6" s="13" t="str">
        <f>IF(Table1[[#This Row],[Column6]]&gt;=90,"A Grade",IF(Table1[[#This Row],[Column6]]&gt;=80,"B  Grade",IF(Table1[[#This Row],[Column6]]&gt;=70,"C Grade",IF(Table1[[#This Row],[Column6]]&gt;=60,"D Grade",IF(Table1[[#This Row],[Column6]]&gt;=50,"E Grade",IF(Table1[[#This Row],[Column6]]&gt;=40,"E grade", "F Grade"))))))</f>
        <v>A Grade</v>
      </c>
      <c r="K6" s="1">
        <f>14*Table1[[#This Row],[Column6]]/100</f>
        <v>12.767999999999999</v>
      </c>
      <c r="L6" s="1">
        <f t="shared" si="0"/>
        <v>328.32</v>
      </c>
    </row>
    <row r="7" spans="1:12" x14ac:dyDescent="0.25">
      <c r="A7" s="13">
        <v>5</v>
      </c>
      <c r="B7" s="13" t="s">
        <v>10</v>
      </c>
      <c r="C7" s="13" t="s">
        <v>7</v>
      </c>
      <c r="D7" s="13" t="s">
        <v>29</v>
      </c>
      <c r="E7" s="13">
        <v>490</v>
      </c>
      <c r="F7" s="13">
        <f>(Table1[[#This Row],[Column5]]/500)*100</f>
        <v>98</v>
      </c>
      <c r="G7" s="13" t="str">
        <f>IF(Table1[[#This Row],[Column6]]&gt;=30,"pass","fail")</f>
        <v>pass</v>
      </c>
      <c r="H7" s="13" t="str">
        <f>IF(Table1[[#This Row],[Column6]]&gt;=90,"A Grade",IF(Table1[[#This Row],[Column6]]&gt;=80,"B  Grade",IF(Table1[[#This Row],[Column6]]&gt;=70,"C Grade",IF(Table1[[#This Row],[Column6]]&gt;=60,"D Grade",IF(Table1[[#This Row],[Column6]]&gt;=50,"E Grade",IF(Table1[[#This Row],[Column6]]&gt;=40,"E grade", "F Grade"))))))</f>
        <v>A Grade</v>
      </c>
      <c r="K7" s="1">
        <f>14*Table1[[#This Row],[Column6]]/100</f>
        <v>13.72</v>
      </c>
      <c r="L7" s="1">
        <f t="shared" si="0"/>
        <v>352.8</v>
      </c>
    </row>
    <row r="8" spans="1:12" x14ac:dyDescent="0.25">
      <c r="A8" s="13">
        <v>6</v>
      </c>
      <c r="B8" s="13" t="s">
        <v>11</v>
      </c>
      <c r="C8" s="13" t="s">
        <v>23</v>
      </c>
      <c r="D8" s="13" t="s">
        <v>30</v>
      </c>
      <c r="E8" s="13">
        <v>100</v>
      </c>
      <c r="F8" s="13">
        <f>(Table1[[#This Row],[Column5]]/500)*100</f>
        <v>20</v>
      </c>
      <c r="G8" s="13" t="str">
        <f>IF(Table1[[#This Row],[Column6]]&gt;=30,"pass","fail")</f>
        <v>fail</v>
      </c>
      <c r="H8" s="13" t="str">
        <f>IF(Table1[[#This Row],[Column6]]&gt;=90,"A Grade",IF(Table1[[#This Row],[Column6]]&gt;=80,"B  Grade",IF(Table1[[#This Row],[Column6]]&gt;=70,"C Grade",IF(Table1[[#This Row],[Column6]]&gt;=60,"D Grade",IF(Table1[[#This Row],[Column6]]&gt;=50,"E Grade",IF(Table1[[#This Row],[Column6]]&gt;=40,"E grade", "F Grade"))))))</f>
        <v>F Grade</v>
      </c>
      <c r="K8" s="1">
        <f>14*Table1[[#This Row],[Column6]]/100</f>
        <v>2.8</v>
      </c>
      <c r="L8" s="1">
        <f t="shared" si="0"/>
        <v>72</v>
      </c>
    </row>
    <row r="9" spans="1:12" x14ac:dyDescent="0.25">
      <c r="A9" s="13">
        <v>7</v>
      </c>
      <c r="B9" s="13" t="s">
        <v>12</v>
      </c>
      <c r="C9" s="13" t="s">
        <v>24</v>
      </c>
      <c r="D9" s="13" t="s">
        <v>29</v>
      </c>
      <c r="E9" s="13">
        <v>334</v>
      </c>
      <c r="F9" s="13">
        <f>(Table1[[#This Row],[Column5]]/500)*100</f>
        <v>66.8</v>
      </c>
      <c r="G9" s="13" t="str">
        <f>IF(Table1[[#This Row],[Column6]]&gt;=30,"pass","fail")</f>
        <v>pass</v>
      </c>
      <c r="H9" s="13" t="str">
        <f>IF(Table1[[#This Row],[Column6]]&gt;=90,"A Grade",IF(Table1[[#This Row],[Column6]]&gt;=80,"B  Grade",IF(Table1[[#This Row],[Column6]]&gt;=70,"C Grade",IF(Table1[[#This Row],[Column6]]&gt;=60,"D Grade",IF(Table1[[#This Row],[Column6]]&gt;=50,"E Grade",IF(Table1[[#This Row],[Column6]]&gt;=40,"E grade", "F Grade"))))))</f>
        <v>D Grade</v>
      </c>
      <c r="K9" s="1">
        <f>14*Table1[[#This Row],[Column6]]/100</f>
        <v>9.3519999999999985</v>
      </c>
      <c r="L9" s="1">
        <f t="shared" si="0"/>
        <v>240.47999999999996</v>
      </c>
    </row>
    <row r="10" spans="1:12" x14ac:dyDescent="0.25">
      <c r="A10" s="13">
        <v>8</v>
      </c>
      <c r="B10" s="13" t="s">
        <v>13</v>
      </c>
      <c r="C10" s="13" t="s">
        <v>25</v>
      </c>
      <c r="D10" s="13" t="s">
        <v>31</v>
      </c>
      <c r="E10" s="13">
        <v>120</v>
      </c>
      <c r="F10" s="13">
        <f>(Table1[[#This Row],[Column5]]/500)*100</f>
        <v>24</v>
      </c>
      <c r="G10" s="13" t="str">
        <f>IF(Table1[[#This Row],[Column6]]&gt;=30,"pass","fail")</f>
        <v>fail</v>
      </c>
      <c r="H10" s="13" t="str">
        <f>IF(Table1[[#This Row],[Column6]]&gt;=90,"A Grade",IF(Table1[[#This Row],[Column6]]&gt;=80,"B  Grade",IF(Table1[[#This Row],[Column6]]&gt;=70,"C Grade",IF(Table1[[#This Row],[Column6]]&gt;=60,"D Grade",IF(Table1[[#This Row],[Column6]]&gt;=50,"E Grade",IF(Table1[[#This Row],[Column6]]&gt;=40,"E grade", "F Grade"))))))</f>
        <v>F Grade</v>
      </c>
      <c r="K10" s="1">
        <f>14*Table1[[#This Row],[Column6]]/100</f>
        <v>3.36</v>
      </c>
      <c r="L10" s="1">
        <f t="shared" si="0"/>
        <v>86.399999999999991</v>
      </c>
    </row>
    <row r="11" spans="1:12" x14ac:dyDescent="0.25">
      <c r="A11" s="13">
        <v>9</v>
      </c>
      <c r="B11" s="13" t="s">
        <v>14</v>
      </c>
      <c r="C11" s="13" t="s">
        <v>26</v>
      </c>
      <c r="D11" s="13" t="s">
        <v>31</v>
      </c>
      <c r="E11" s="13">
        <v>179</v>
      </c>
      <c r="F11" s="13">
        <f>(Table1[[#This Row],[Column5]]/500)*100</f>
        <v>35.799999999999997</v>
      </c>
      <c r="G11" s="13" t="str">
        <f>IF(Table1[[#This Row],[Column6]]&gt;=30,"pass","fail")</f>
        <v>pass</v>
      </c>
      <c r="H11" s="13" t="str">
        <f>IF(Table1[[#This Row],[Column6]]&gt;=90,"A Grade",IF(Table1[[#This Row],[Column6]]&gt;=80,"B  Grade",IF(Table1[[#This Row],[Column6]]&gt;=70,"C Grade",IF(Table1[[#This Row],[Column6]]&gt;=60,"D Grade",IF(Table1[[#This Row],[Column6]]&gt;=50,"E Grade",IF(Table1[[#This Row],[Column6]]&gt;=40,"E grade", "F Grade"))))))</f>
        <v>F Grade</v>
      </c>
      <c r="K11" s="1">
        <f>14*Table1[[#This Row],[Column6]]/100</f>
        <v>5.0119999999999996</v>
      </c>
      <c r="L11" s="1">
        <f t="shared" si="0"/>
        <v>128.88</v>
      </c>
    </row>
    <row r="12" spans="1:12" x14ac:dyDescent="0.25">
      <c r="A12" s="13">
        <v>10</v>
      </c>
      <c r="B12" s="13" t="s">
        <v>15</v>
      </c>
      <c r="C12" s="13" t="s">
        <v>27</v>
      </c>
      <c r="D12" s="13" t="s">
        <v>28</v>
      </c>
      <c r="E12" s="13">
        <v>185</v>
      </c>
      <c r="F12" s="13">
        <f>(Table1[[#This Row],[Column5]]/500)*100</f>
        <v>37</v>
      </c>
      <c r="G12" s="13" t="str">
        <f>IF(Table1[[#This Row],[Column6]]&gt;=30,"pass","fail")</f>
        <v>pass</v>
      </c>
      <c r="H12" s="13" t="str">
        <f>IF(Table1[[#This Row],[Column6]]&gt;=90,"A Grade",IF(Table1[[#This Row],[Column6]]&gt;=80,"B  Grade",IF(Table1[[#This Row],[Column6]]&gt;=70,"C Grade",IF(Table1[[#This Row],[Column6]]&gt;=60,"D Grade",IF(Table1[[#This Row],[Column6]]&gt;=50,"E Grade",IF(Table1[[#This Row],[Column6]]&gt;=40,"E grade", "F Grade"))))))</f>
        <v>F Grade</v>
      </c>
      <c r="K12" s="1">
        <f>14*Table1[[#This Row],[Column6]]/100</f>
        <v>5.18</v>
      </c>
      <c r="L12" s="1">
        <f t="shared" si="0"/>
        <v>133.19999999999999</v>
      </c>
    </row>
    <row r="13" spans="1:12" x14ac:dyDescent="0.25">
      <c r="A13" s="13">
        <v>11</v>
      </c>
      <c r="B13" s="13" t="s">
        <v>16</v>
      </c>
      <c r="C13" s="13" t="s">
        <v>18</v>
      </c>
      <c r="D13" s="13" t="s">
        <v>30</v>
      </c>
      <c r="E13" s="13">
        <v>498</v>
      </c>
      <c r="F13" s="13">
        <f>(Table1[[#This Row],[Column5]]/500)*100</f>
        <v>99.6</v>
      </c>
      <c r="G13" s="13" t="str">
        <f>IF(Table1[[#This Row],[Column6]]&gt;=30,"pass","fail")</f>
        <v>pass</v>
      </c>
      <c r="H13" s="13" t="str">
        <f>IF(Table1[[#This Row],[Column6]]&gt;=90,"A Grade",IF(Table1[[#This Row],[Column6]]&gt;=80,"B  Grade",IF(Table1[[#This Row],[Column6]]&gt;=70,"C Grade",IF(Table1[[#This Row],[Column6]]&gt;=60,"D Grade",IF(Table1[[#This Row],[Column6]]&gt;=50,"E Grade",IF(Table1[[#This Row],[Column6]]&gt;=40,"E grade", "F Grade"))))))</f>
        <v>A Grade</v>
      </c>
      <c r="K13" s="1">
        <f>14*Table1[[#This Row],[Column6]]/100</f>
        <v>13.943999999999999</v>
      </c>
      <c r="L13" s="1">
        <f t="shared" si="0"/>
        <v>358.55999999999995</v>
      </c>
    </row>
    <row r="14" spans="1:12" x14ac:dyDescent="0.25">
      <c r="A14" s="13">
        <v>12</v>
      </c>
      <c r="B14" s="13" t="s">
        <v>17</v>
      </c>
      <c r="C14" s="13" t="s">
        <v>22</v>
      </c>
      <c r="D14" s="13" t="s">
        <v>29</v>
      </c>
      <c r="E14" s="13">
        <v>300</v>
      </c>
      <c r="F14" s="13">
        <f>(Table1[[#This Row],[Column5]]/500)*100</f>
        <v>60</v>
      </c>
      <c r="G14" s="13" t="str">
        <f>IF(Table1[[#This Row],[Column6]]&gt;=30,"pass","fail")</f>
        <v>pass</v>
      </c>
      <c r="H14" s="13" t="str">
        <f>IF(Table1[[#This Row],[Column6]]&gt;=90,"A Grade",IF(Table1[[#This Row],[Column6]]&gt;=80,"B  Grade",IF(Table1[[#This Row],[Column6]]&gt;=70,"C Grade",IF(Table1[[#This Row],[Column6]]&gt;=60,"D Grade",IF(Table1[[#This Row],[Column6]]&gt;=50,"E Grade",IF(Table1[[#This Row],[Column6]]&gt;=40,"E grade", "F Grade"))))))</f>
        <v>D Grade</v>
      </c>
      <c r="K14" s="1">
        <f>14*Table1[[#This Row],[Column6]]/100</f>
        <v>8.4</v>
      </c>
      <c r="L14" s="1">
        <f t="shared" si="0"/>
        <v>216</v>
      </c>
    </row>
    <row r="15" spans="1:12" x14ac:dyDescent="0.25">
      <c r="A15" s="13">
        <v>13</v>
      </c>
      <c r="B15" s="13" t="s">
        <v>18</v>
      </c>
      <c r="C15" s="13" t="s">
        <v>21</v>
      </c>
      <c r="D15" s="13" t="s">
        <v>29</v>
      </c>
      <c r="E15" s="13">
        <v>454</v>
      </c>
      <c r="F15" s="13">
        <f>(Table1[[#This Row],[Column5]]/500)*100</f>
        <v>90.8</v>
      </c>
      <c r="G15" s="13" t="str">
        <f>IF(Table1[[#This Row],[Column6]]&gt;=30,"pass","fail")</f>
        <v>pass</v>
      </c>
      <c r="H15" s="13" t="str">
        <f>IF(Table1[[#This Row],[Column6]]&gt;=90,"A Grade",IF(Table1[[#This Row],[Column6]]&gt;=80,"B  Grade",IF(Table1[[#This Row],[Column6]]&gt;=70,"C Grade",IF(Table1[[#This Row],[Column6]]&gt;=60,"D Grade",IF(Table1[[#This Row],[Column6]]&gt;=50,"E Grade",IF(Table1[[#This Row],[Column6]]&gt;=40,"E grade", "F Grade"))))))</f>
        <v>A Grade</v>
      </c>
      <c r="K15" s="1">
        <f>14*Table1[[#This Row],[Column6]]/100</f>
        <v>12.712</v>
      </c>
      <c r="L15" s="1">
        <f t="shared" si="0"/>
        <v>326.88</v>
      </c>
    </row>
    <row r="16" spans="1:12" x14ac:dyDescent="0.25">
      <c r="A16" s="13">
        <v>14</v>
      </c>
      <c r="B16" s="13" t="s">
        <v>19</v>
      </c>
      <c r="C16" s="13" t="s">
        <v>21</v>
      </c>
      <c r="D16" s="13" t="s">
        <v>32</v>
      </c>
      <c r="E16" s="13">
        <v>278</v>
      </c>
      <c r="F16" s="13">
        <f>(Table1[[#This Row],[Column5]]/500)*100</f>
        <v>55.600000000000009</v>
      </c>
      <c r="G16" s="13" t="str">
        <f>IF(Table1[[#This Row],[Column6]]&gt;=30,"pass","fail")</f>
        <v>pass</v>
      </c>
      <c r="H16" s="13" t="str">
        <f>IF(Table1[[#This Row],[Column6]]&gt;=90,"A Grade",IF(Table1[[#This Row],[Column6]]&gt;=80,"B  Grade",IF(Table1[[#This Row],[Column6]]&gt;=70,"C Grade",IF(Table1[[#This Row],[Column6]]&gt;=60,"D Grade",IF(Table1[[#This Row],[Column6]]&gt;=50,"E Grade",IF(Table1[[#This Row],[Column6]]&gt;=40,"E grade", "F Grade"))))))</f>
        <v>E Grade</v>
      </c>
      <c r="K16" s="1">
        <f>14*Table1[[#This Row],[Column6]]/100</f>
        <v>7.7840000000000007</v>
      </c>
      <c r="L16" s="1">
        <f t="shared" si="0"/>
        <v>200.16000000000003</v>
      </c>
    </row>
    <row r="17" spans="1:9" x14ac:dyDescent="0.25">
      <c r="A17" s="14"/>
      <c r="B17" s="14"/>
      <c r="C17" s="14"/>
      <c r="D17" s="14"/>
      <c r="E17" s="14"/>
      <c r="F17" s="14"/>
      <c r="G17" s="14"/>
      <c r="H17" s="14"/>
    </row>
    <row r="22" spans="1:9" ht="21" x14ac:dyDescent="0.35">
      <c r="A22" s="19"/>
      <c r="B22" s="19"/>
      <c r="C22" s="19"/>
    </row>
    <row r="23" spans="1:9" ht="21" x14ac:dyDescent="0.35">
      <c r="A23" s="20">
        <v>2</v>
      </c>
      <c r="B23" s="20" t="s">
        <v>139</v>
      </c>
      <c r="C23" s="20"/>
    </row>
    <row r="24" spans="1:9" ht="18.75" x14ac:dyDescent="0.3">
      <c r="A24" s="18"/>
      <c r="B24" s="18"/>
      <c r="C24" s="18"/>
      <c r="D24" s="18"/>
      <c r="E24" s="18"/>
      <c r="F24" s="18"/>
      <c r="G24" s="18"/>
      <c r="H24" s="18"/>
      <c r="I24" s="18"/>
    </row>
    <row r="25" spans="1:9" ht="18.75" x14ac:dyDescent="0.3">
      <c r="A25" s="18"/>
      <c r="B25" s="18" t="s">
        <v>140</v>
      </c>
      <c r="C25" s="18"/>
      <c r="D25" s="18"/>
      <c r="E25" s="18"/>
      <c r="F25" s="18"/>
      <c r="G25" s="18"/>
      <c r="H25" s="18"/>
      <c r="I25" s="18"/>
    </row>
    <row r="27" spans="1:9" x14ac:dyDescent="0.25">
      <c r="A27" s="15"/>
      <c r="B27" s="4" t="s">
        <v>141</v>
      </c>
      <c r="C27" s="4"/>
      <c r="D27" s="17" t="s">
        <v>147</v>
      </c>
    </row>
    <row r="28" spans="1:9" x14ac:dyDescent="0.25">
      <c r="B28" s="5" t="s">
        <v>142</v>
      </c>
      <c r="C28" s="5"/>
      <c r="D28" s="16">
        <v>16</v>
      </c>
    </row>
    <row r="29" spans="1:9" x14ac:dyDescent="0.25">
      <c r="B29" s="5" t="s">
        <v>143</v>
      </c>
      <c r="C29" s="5"/>
      <c r="D29" s="16">
        <v>5</v>
      </c>
    </row>
    <row r="30" spans="1:9" x14ac:dyDescent="0.25">
      <c r="B30" s="5" t="s">
        <v>144</v>
      </c>
      <c r="C30" s="5"/>
      <c r="D30" s="16">
        <v>12</v>
      </c>
    </row>
    <row r="31" spans="1:9" x14ac:dyDescent="0.25">
      <c r="B31" s="5" t="s">
        <v>145</v>
      </c>
      <c r="C31" s="5"/>
      <c r="D31" s="16">
        <v>3</v>
      </c>
    </row>
    <row r="32" spans="1:9" x14ac:dyDescent="0.25">
      <c r="B32" s="5" t="s">
        <v>146</v>
      </c>
      <c r="C32" s="5"/>
      <c r="D32" s="16">
        <v>6</v>
      </c>
    </row>
    <row r="39" spans="1:9" ht="18.75" x14ac:dyDescent="0.3">
      <c r="B39" s="18" t="s">
        <v>155</v>
      </c>
      <c r="C39" s="18"/>
      <c r="D39" s="18"/>
      <c r="E39" s="18"/>
      <c r="F39" s="18"/>
    </row>
    <row r="41" spans="1:9" x14ac:dyDescent="0.25">
      <c r="A41" t="s">
        <v>33</v>
      </c>
      <c r="B41" s="1" t="s">
        <v>34</v>
      </c>
      <c r="C41" s="1" t="s">
        <v>35</v>
      </c>
      <c r="D41" s="1" t="s">
        <v>36</v>
      </c>
      <c r="E41" s="1" t="s">
        <v>37</v>
      </c>
      <c r="F41" s="1" t="s">
        <v>38</v>
      </c>
      <c r="G41" s="1" t="s">
        <v>40</v>
      </c>
      <c r="H41" s="1" t="s">
        <v>67</v>
      </c>
    </row>
    <row r="42" spans="1:9" x14ac:dyDescent="0.25">
      <c r="B42" s="1" t="s">
        <v>148</v>
      </c>
      <c r="C42" s="1"/>
      <c r="D42" s="1" t="s">
        <v>149</v>
      </c>
      <c r="E42" s="1" t="s">
        <v>150</v>
      </c>
      <c r="F42" s="1" t="s">
        <v>151</v>
      </c>
      <c r="G42" s="1" t="s">
        <v>152</v>
      </c>
      <c r="H42" s="1" t="s">
        <v>153</v>
      </c>
    </row>
    <row r="43" spans="1:9" x14ac:dyDescent="0.25">
      <c r="B43" s="1" t="s">
        <v>154</v>
      </c>
      <c r="C43" s="1"/>
      <c r="D43" s="1">
        <v>45</v>
      </c>
      <c r="E43" s="1">
        <v>17</v>
      </c>
      <c r="F43" s="1">
        <v>50</v>
      </c>
      <c r="G43" s="1">
        <v>48</v>
      </c>
      <c r="H43" s="1">
        <v>40</v>
      </c>
    </row>
    <row r="44" spans="1:9" x14ac:dyDescent="0.25">
      <c r="B44" s="1"/>
      <c r="C44" s="1"/>
      <c r="D44" s="1"/>
      <c r="E44" s="1"/>
      <c r="F44" s="1"/>
      <c r="G44" s="1"/>
      <c r="H44" s="1"/>
    </row>
    <row r="48" spans="1:9" x14ac:dyDescent="0.25">
      <c r="H48" t="s">
        <v>156</v>
      </c>
      <c r="I48" t="s">
        <v>157</v>
      </c>
    </row>
    <row r="51" spans="1:9" x14ac:dyDescent="0.25">
      <c r="H51" t="s">
        <v>158</v>
      </c>
      <c r="I51" t="s">
        <v>159</v>
      </c>
    </row>
    <row r="61" spans="1:9" x14ac:dyDescent="0.25">
      <c r="A61" t="s">
        <v>160</v>
      </c>
    </row>
    <row r="63" spans="1:9" x14ac:dyDescent="0.25">
      <c r="A63" s="1" t="s">
        <v>33</v>
      </c>
      <c r="B63" s="1" t="s">
        <v>34</v>
      </c>
      <c r="C63" s="1" t="s">
        <v>35</v>
      </c>
      <c r="D63" s="1" t="s">
        <v>36</v>
      </c>
      <c r="E63" s="1" t="s">
        <v>37</v>
      </c>
      <c r="F63" s="1" t="s">
        <v>38</v>
      </c>
      <c r="G63" s="1" t="s">
        <v>40</v>
      </c>
    </row>
    <row r="64" spans="1:9" x14ac:dyDescent="0.25">
      <c r="A64" s="1" t="s">
        <v>162</v>
      </c>
      <c r="B64" s="1"/>
      <c r="C64" s="1" t="s">
        <v>152</v>
      </c>
      <c r="D64" s="1" t="s">
        <v>163</v>
      </c>
      <c r="E64" s="1" t="s">
        <v>151</v>
      </c>
      <c r="F64" s="1" t="s">
        <v>150</v>
      </c>
      <c r="G64" s="1" t="s">
        <v>153</v>
      </c>
    </row>
    <row r="65" spans="1:7" x14ac:dyDescent="0.25">
      <c r="A65" s="1" t="s">
        <v>161</v>
      </c>
      <c r="B65" s="1"/>
      <c r="C65" s="1">
        <v>16</v>
      </c>
      <c r="D65" s="1">
        <v>20</v>
      </c>
      <c r="E65" s="1">
        <v>30</v>
      </c>
      <c r="F65" s="1">
        <v>25</v>
      </c>
      <c r="G65" s="1">
        <v>35</v>
      </c>
    </row>
    <row r="80" spans="1:7" x14ac:dyDescent="0.25">
      <c r="A80">
        <v>4</v>
      </c>
      <c r="B80" t="s">
        <v>164</v>
      </c>
    </row>
    <row r="82" spans="2:8" x14ac:dyDescent="0.25">
      <c r="B82" s="1" t="s">
        <v>33</v>
      </c>
      <c r="C82" s="1" t="s">
        <v>34</v>
      </c>
      <c r="D82" s="1" t="s">
        <v>35</v>
      </c>
      <c r="E82" s="1" t="s">
        <v>36</v>
      </c>
      <c r="F82" s="1" t="s">
        <v>37</v>
      </c>
      <c r="G82" s="1" t="s">
        <v>38</v>
      </c>
      <c r="H82" s="1" t="s">
        <v>40</v>
      </c>
    </row>
    <row r="83" spans="2:8" x14ac:dyDescent="0.25">
      <c r="B83" s="1" t="s">
        <v>165</v>
      </c>
      <c r="C83" s="1" t="s">
        <v>167</v>
      </c>
      <c r="D83" s="1" t="s">
        <v>168</v>
      </c>
      <c r="E83" s="1" t="s">
        <v>169</v>
      </c>
      <c r="F83" s="1" t="s">
        <v>170</v>
      </c>
      <c r="G83" s="1" t="s">
        <v>171</v>
      </c>
      <c r="H83" s="1" t="s">
        <v>172</v>
      </c>
    </row>
    <row r="84" spans="2:8" x14ac:dyDescent="0.25">
      <c r="B84" s="1" t="s">
        <v>166</v>
      </c>
      <c r="C84" s="1">
        <v>9</v>
      </c>
      <c r="D84" s="1">
        <v>1</v>
      </c>
      <c r="E84" s="1">
        <v>2</v>
      </c>
      <c r="F84" s="1">
        <v>3</v>
      </c>
      <c r="G84" s="1">
        <v>7</v>
      </c>
      <c r="H84" s="1">
        <v>2</v>
      </c>
    </row>
    <row r="96" spans="2:8" x14ac:dyDescent="0.25">
      <c r="B96">
        <v>5</v>
      </c>
      <c r="C96" t="s">
        <v>173</v>
      </c>
    </row>
    <row r="98" spans="3:7" x14ac:dyDescent="0.25">
      <c r="C98" s="1" t="s">
        <v>33</v>
      </c>
      <c r="D98" s="1" t="s">
        <v>34</v>
      </c>
      <c r="E98" s="1" t="s">
        <v>35</v>
      </c>
      <c r="F98" s="1" t="s">
        <v>36</v>
      </c>
      <c r="G98" s="1" t="s">
        <v>37</v>
      </c>
    </row>
    <row r="99" spans="3:7" x14ac:dyDescent="0.25">
      <c r="C99" s="1" t="s">
        <v>135</v>
      </c>
      <c r="D99" s="1" t="s">
        <v>175</v>
      </c>
      <c r="E99" s="1" t="s">
        <v>176</v>
      </c>
      <c r="F99" s="1" t="s">
        <v>177</v>
      </c>
      <c r="G99" s="1" t="s">
        <v>178</v>
      </c>
    </row>
    <row r="100" spans="3:7" x14ac:dyDescent="0.25">
      <c r="C100" s="1" t="s">
        <v>174</v>
      </c>
      <c r="D100" s="21">
        <v>0.35</v>
      </c>
      <c r="E100" s="21">
        <v>0.45</v>
      </c>
      <c r="F100" s="21">
        <v>0.15</v>
      </c>
      <c r="G100" s="21">
        <v>0.05</v>
      </c>
    </row>
  </sheetData>
  <conditionalFormatting sqref="E3:E16">
    <cfRule type="cellIs" dxfId="9" priority="9" operator="lessThan">
      <formula>60</formula>
    </cfRule>
  </conditionalFormatting>
  <conditionalFormatting sqref="F3:F16">
    <cfRule type="cellIs" dxfId="8" priority="8" operator="lessThan">
      <formula>70</formula>
    </cfRule>
  </conditionalFormatting>
  <conditionalFormatting sqref="B3:B16">
    <cfRule type="colorScale" priority="6">
      <colorScale>
        <cfvo type="percent" val="70"/>
        <cfvo type="percent" val="100"/>
        <color rgb="FFE5436A"/>
        <color rgb="FFFFEF9C"/>
      </colorScale>
    </cfRule>
    <cfRule type="cellIs" dxfId="7" priority="7" operator="lessThan">
      <formula>70</formula>
    </cfRule>
  </conditionalFormatting>
  <conditionalFormatting sqref="L3:L16">
    <cfRule type="cellIs" dxfId="6" priority="5" operator="lessThan">
      <formula>250</formula>
    </cfRule>
  </conditionalFormatting>
  <conditionalFormatting sqref="H3:H16">
    <cfRule type="top10" dxfId="5" priority="2" percent="1" bottom="1" rank="10"/>
    <cfRule type="cellIs" dxfId="4" priority="4" operator="lessThan">
      <formula>50</formula>
    </cfRule>
  </conditionalFormatting>
  <conditionalFormatting sqref="F3:H16">
    <cfRule type="cellIs" dxfId="3" priority="3" operator="lessThan">
      <formula>30</formula>
    </cfRule>
  </conditionalFormatting>
  <pageMargins left="0.7" right="0.7" top="0.75" bottom="0.75" header="0.3" footer="0.3"/>
  <pageSetup orientation="portrait" r:id="rId1"/>
  <drawing r:id="rId2"/>
  <tableParts count="5">
    <tablePart r:id="rId3"/>
    <tablePart r:id="rId4"/>
    <tablePart r:id="rId5"/>
    <tablePart r:id="rId6"/>
    <tablePart r:id="rId7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CE9B0AB8-E65F-49D0-8B46-F1D1287B42A3}">
            <xm:f>NOT(ISERROR(SEARCH($H$3,H3)))</xm:f>
            <xm:f>$H$3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H3:H16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6"/>
  <sheetViews>
    <sheetView workbookViewId="0">
      <selection activeCell="N18" sqref="N18"/>
    </sheetView>
  </sheetViews>
  <sheetFormatPr defaultRowHeight="15" x14ac:dyDescent="0.25"/>
  <cols>
    <col min="1" max="1" width="12.42578125" customWidth="1"/>
    <col min="2" max="2" width="11.5703125" customWidth="1"/>
    <col min="3" max="10" width="9.42578125" customWidth="1"/>
    <col min="12" max="12" width="12.7109375" customWidth="1"/>
  </cols>
  <sheetData>
    <row r="1" spans="1:13" x14ac:dyDescent="0.25">
      <c r="A1" t="s">
        <v>42</v>
      </c>
    </row>
    <row r="2" spans="1:13" x14ac:dyDescent="0.25">
      <c r="A2" t="s">
        <v>43</v>
      </c>
    </row>
    <row r="4" spans="1:13" x14ac:dyDescent="0.25">
      <c r="A4" s="1" t="s">
        <v>0</v>
      </c>
      <c r="B4" s="1" t="s">
        <v>44</v>
      </c>
      <c r="C4" s="1" t="s">
        <v>45</v>
      </c>
      <c r="D4" s="1" t="s">
        <v>46</v>
      </c>
      <c r="E4" s="1" t="s">
        <v>47</v>
      </c>
      <c r="F4" s="1" t="s">
        <v>48</v>
      </c>
      <c r="G4" s="1" t="s">
        <v>49</v>
      </c>
      <c r="H4" s="1" t="s">
        <v>50</v>
      </c>
      <c r="I4" s="1" t="s">
        <v>51</v>
      </c>
      <c r="J4" s="1" t="s">
        <v>52</v>
      </c>
      <c r="K4" s="1" t="s">
        <v>53</v>
      </c>
      <c r="L4" s="1" t="s">
        <v>60</v>
      </c>
      <c r="M4" s="1" t="s">
        <v>61</v>
      </c>
    </row>
    <row r="5" spans="1:13" x14ac:dyDescent="0.25">
      <c r="A5" s="1">
        <v>1</v>
      </c>
      <c r="B5" s="1" t="s">
        <v>54</v>
      </c>
      <c r="C5" s="1">
        <v>500</v>
      </c>
      <c r="D5" s="1">
        <v>600</v>
      </c>
      <c r="E5" s="1">
        <v>550</v>
      </c>
      <c r="F5" s="1">
        <v>700</v>
      </c>
      <c r="G5" s="1">
        <v>650</v>
      </c>
      <c r="H5" s="1">
        <v>750</v>
      </c>
      <c r="I5" s="1">
        <v>800</v>
      </c>
      <c r="J5" s="1">
        <v>900</v>
      </c>
      <c r="K5" s="1">
        <f t="shared" ref="K5:K10" si="0">SUM(C5:J5)</f>
        <v>5450</v>
      </c>
      <c r="L5" s="1">
        <f>SUM(K5)*K9</f>
        <v>3215.5000000000005</v>
      </c>
      <c r="M5" s="1">
        <f>SUM(Table3[[#This Row],[Total]])*$K$10</f>
        <v>3324500</v>
      </c>
    </row>
    <row r="6" spans="1:13" x14ac:dyDescent="0.25">
      <c r="A6" s="1">
        <v>2</v>
      </c>
      <c r="B6" s="1" t="s">
        <v>55</v>
      </c>
      <c r="C6" s="1">
        <v>200</v>
      </c>
      <c r="D6" s="1">
        <v>250</v>
      </c>
      <c r="E6" s="1">
        <v>220</v>
      </c>
      <c r="F6" s="1">
        <v>300</v>
      </c>
      <c r="G6" s="1">
        <v>280</v>
      </c>
      <c r="H6" s="1">
        <v>320</v>
      </c>
      <c r="I6" s="1">
        <v>350</v>
      </c>
      <c r="J6" s="1">
        <v>400</v>
      </c>
      <c r="K6" s="1">
        <f t="shared" si="0"/>
        <v>2320</v>
      </c>
      <c r="L6" s="1">
        <f>SUM(Table3[[#This Row],[Total]])*K9</f>
        <v>1368.8000000000002</v>
      </c>
      <c r="M6" s="1">
        <f>SUM(Table3[[#This Row],[Total]])*$K$10</f>
        <v>1415200</v>
      </c>
    </row>
    <row r="7" spans="1:13" x14ac:dyDescent="0.25">
      <c r="A7" s="1">
        <v>3</v>
      </c>
      <c r="B7" s="1" t="s">
        <v>56</v>
      </c>
      <c r="C7" s="1">
        <v>150</v>
      </c>
      <c r="D7" s="1">
        <v>180</v>
      </c>
      <c r="E7" s="1">
        <v>160</v>
      </c>
      <c r="F7" s="1">
        <v>200</v>
      </c>
      <c r="G7" s="1">
        <v>190</v>
      </c>
      <c r="H7" s="1">
        <v>210</v>
      </c>
      <c r="I7" s="1">
        <v>220</v>
      </c>
      <c r="J7" s="1">
        <v>250</v>
      </c>
      <c r="K7" s="1">
        <f t="shared" si="0"/>
        <v>1560</v>
      </c>
      <c r="L7" s="1">
        <f>SUM(Table3[[#This Row],[Total]])*K9</f>
        <v>920.40000000000009</v>
      </c>
      <c r="M7" s="1">
        <f>SUM(Table3[[#This Row],[Total]])*$K$10</f>
        <v>951600</v>
      </c>
    </row>
    <row r="8" spans="1:13" x14ac:dyDescent="0.25">
      <c r="A8" s="1">
        <v>4</v>
      </c>
      <c r="B8" s="1" t="s">
        <v>57</v>
      </c>
      <c r="C8" s="1">
        <v>300</v>
      </c>
      <c r="D8" s="1">
        <v>350</v>
      </c>
      <c r="E8" s="1">
        <v>320</v>
      </c>
      <c r="F8" s="1">
        <v>400</v>
      </c>
      <c r="G8" s="1">
        <v>380</v>
      </c>
      <c r="H8" s="1">
        <v>410</v>
      </c>
      <c r="I8" s="1">
        <v>430</v>
      </c>
      <c r="J8" s="1">
        <v>480</v>
      </c>
      <c r="K8" s="1">
        <f t="shared" si="0"/>
        <v>3070</v>
      </c>
      <c r="L8" s="1">
        <f>SUM(Table3[[#This Row],[Total]])*K9</f>
        <v>1811.3000000000002</v>
      </c>
      <c r="M8" s="1">
        <f>SUM(Table3[[#This Row],[Total]])*$K$10</f>
        <v>1872700</v>
      </c>
    </row>
    <row r="9" spans="1:13" x14ac:dyDescent="0.25">
      <c r="A9" s="1">
        <v>5</v>
      </c>
      <c r="B9" s="1" t="s">
        <v>58</v>
      </c>
      <c r="C9" s="1">
        <v>0.05</v>
      </c>
      <c r="D9" s="1">
        <v>0.08</v>
      </c>
      <c r="E9" s="1">
        <v>0.06</v>
      </c>
      <c r="F9" s="1">
        <v>0.09</v>
      </c>
      <c r="G9" s="1">
        <v>7.0000000000000007E-2</v>
      </c>
      <c r="H9" s="1">
        <v>0.08</v>
      </c>
      <c r="I9" s="1">
        <v>0.06</v>
      </c>
      <c r="J9" s="1">
        <v>0.1</v>
      </c>
      <c r="K9" s="1">
        <f t="shared" si="0"/>
        <v>0.59000000000000008</v>
      </c>
      <c r="L9" s="1"/>
      <c r="M9" s="1"/>
    </row>
    <row r="10" spans="1:13" x14ac:dyDescent="0.25">
      <c r="A10" s="1">
        <v>6</v>
      </c>
      <c r="B10" s="1" t="s">
        <v>59</v>
      </c>
      <c r="C10" s="1">
        <v>50</v>
      </c>
      <c r="D10" s="1">
        <v>70</v>
      </c>
      <c r="E10" s="1">
        <v>60</v>
      </c>
      <c r="F10" s="1">
        <v>80</v>
      </c>
      <c r="G10" s="1">
        <v>75</v>
      </c>
      <c r="H10" s="1">
        <v>85</v>
      </c>
      <c r="I10" s="1">
        <v>90</v>
      </c>
      <c r="J10" s="1">
        <v>100</v>
      </c>
      <c r="K10" s="1">
        <f t="shared" si="0"/>
        <v>610</v>
      </c>
      <c r="L10" s="1"/>
      <c r="M10" s="1"/>
    </row>
    <row r="11" spans="1:13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</row>
    <row r="14" spans="1:13" x14ac:dyDescent="0.25">
      <c r="E14" s="3" t="s">
        <v>62</v>
      </c>
      <c r="F14" s="3"/>
      <c r="G14" s="3"/>
      <c r="H14" s="3"/>
      <c r="I14" s="3"/>
      <c r="J14" s="3"/>
    </row>
    <row r="15" spans="1:13" x14ac:dyDescent="0.25">
      <c r="E15" s="3" t="s">
        <v>63</v>
      </c>
      <c r="F15" s="3"/>
      <c r="G15" s="3"/>
      <c r="H15" s="3"/>
      <c r="I15" s="3"/>
      <c r="J15" s="3"/>
    </row>
    <row r="16" spans="1:13" x14ac:dyDescent="0.25">
      <c r="E16" s="3"/>
      <c r="F16" s="3"/>
      <c r="G16" s="3"/>
      <c r="H16" s="3"/>
      <c r="I16" s="3"/>
      <c r="J16" s="3"/>
    </row>
    <row r="20" spans="2:4" x14ac:dyDescent="0.25">
      <c r="B20" s="4" t="s">
        <v>64</v>
      </c>
      <c r="C20" s="4" t="s">
        <v>41</v>
      </c>
      <c r="D20" s="1"/>
    </row>
    <row r="21" spans="2:4" x14ac:dyDescent="0.25">
      <c r="B21" s="5">
        <v>300</v>
      </c>
      <c r="C21" s="5" t="str">
        <f>IF(AND(B21&gt;=250,B21&lt;=500),"A grade",IF(AND(B21&gt;=0,B21&lt;250),"B grade","invalid value"))</f>
        <v>A grade</v>
      </c>
      <c r="D21" s="1"/>
    </row>
    <row r="22" spans="2:4" x14ac:dyDescent="0.25">
      <c r="B22" s="5">
        <v>90</v>
      </c>
      <c r="C22" s="5" t="str">
        <f t="shared" ref="C22:C25" si="1">IF(AND(B22&gt;=250,B22&lt;=500),"A grade",IF(AND(B22&gt;=0,B22&lt;250),"B grade","invalid value"))</f>
        <v>B grade</v>
      </c>
      <c r="D22" s="1"/>
    </row>
    <row r="23" spans="2:4" x14ac:dyDescent="0.25">
      <c r="B23" s="5">
        <v>700</v>
      </c>
      <c r="C23" s="5" t="str">
        <f t="shared" si="1"/>
        <v>invalid value</v>
      </c>
      <c r="D23" s="1"/>
    </row>
    <row r="24" spans="2:4" x14ac:dyDescent="0.25">
      <c r="B24" s="5">
        <v>480</v>
      </c>
      <c r="C24" s="5" t="str">
        <f t="shared" si="1"/>
        <v>A grade</v>
      </c>
      <c r="D24" s="1"/>
    </row>
    <row r="25" spans="2:4" x14ac:dyDescent="0.25">
      <c r="B25" s="5">
        <v>200</v>
      </c>
      <c r="C25" s="5" t="str">
        <f t="shared" si="1"/>
        <v>B grade</v>
      </c>
      <c r="D25" s="1"/>
    </row>
    <row r="26" spans="2:4" x14ac:dyDescent="0.25">
      <c r="B26" s="1"/>
      <c r="C26" s="1"/>
      <c r="D26" s="1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99"/>
  <sheetViews>
    <sheetView topLeftCell="C82" workbookViewId="0">
      <selection activeCell="H100" sqref="H100"/>
    </sheetView>
  </sheetViews>
  <sheetFormatPr defaultRowHeight="15" x14ac:dyDescent="0.25"/>
  <cols>
    <col min="2" max="4" width="13.7109375" customWidth="1"/>
    <col min="5" max="5" width="14.28515625" customWidth="1"/>
    <col min="6" max="6" width="12.140625" customWidth="1"/>
    <col min="8" max="9" width="11" customWidth="1"/>
    <col min="10" max="10" width="10.28515625" customWidth="1"/>
  </cols>
  <sheetData>
    <row r="1" spans="1:23" x14ac:dyDescent="0.25">
      <c r="A1" s="2" t="s">
        <v>65</v>
      </c>
      <c r="B1" s="6" t="s">
        <v>68</v>
      </c>
      <c r="C1" s="6" t="s">
        <v>86</v>
      </c>
      <c r="D1" s="6" t="s">
        <v>90</v>
      </c>
      <c r="E1" s="6" t="s">
        <v>69</v>
      </c>
      <c r="F1" s="6" t="s">
        <v>70</v>
      </c>
      <c r="H1" s="7" t="s">
        <v>91</v>
      </c>
      <c r="I1" s="7"/>
      <c r="J1" s="7"/>
      <c r="K1" s="7"/>
      <c r="L1" s="7"/>
      <c r="M1" s="7"/>
      <c r="N1" s="7"/>
      <c r="O1" s="7"/>
      <c r="P1" s="7"/>
    </row>
    <row r="2" spans="1:23" x14ac:dyDescent="0.25">
      <c r="A2" s="1">
        <v>1</v>
      </c>
      <c r="B2" s="1" t="s">
        <v>25</v>
      </c>
      <c r="C2" s="1" t="s">
        <v>88</v>
      </c>
      <c r="D2" s="1">
        <v>6</v>
      </c>
      <c r="E2" s="1" t="s">
        <v>75</v>
      </c>
      <c r="F2" s="1">
        <v>5600</v>
      </c>
      <c r="H2" s="7" t="s">
        <v>92</v>
      </c>
      <c r="I2" s="7" t="s">
        <v>76</v>
      </c>
      <c r="J2" s="7" t="s">
        <v>75</v>
      </c>
      <c r="K2" s="7" t="s">
        <v>80</v>
      </c>
      <c r="L2" s="7"/>
      <c r="M2" s="7"/>
      <c r="N2" s="7"/>
      <c r="O2" s="7"/>
      <c r="P2" s="7"/>
    </row>
    <row r="3" spans="1:23" x14ac:dyDescent="0.25">
      <c r="A3" s="1">
        <v>2</v>
      </c>
      <c r="B3" s="1" t="s">
        <v>71</v>
      </c>
      <c r="C3" s="1" t="s">
        <v>89</v>
      </c>
      <c r="D3" s="1">
        <v>9</v>
      </c>
      <c r="E3" s="1" t="s">
        <v>76</v>
      </c>
      <c r="F3" s="1">
        <v>8900</v>
      </c>
      <c r="H3" s="7" t="s">
        <v>88</v>
      </c>
      <c r="I3" s="7">
        <f>SUMIFS(Table6[total sales],Table6[region],"south",Table6[city],"gurgaon",Table6[yr. of service],"&gt;5")</f>
        <v>21245</v>
      </c>
      <c r="J3" s="7"/>
      <c r="K3" s="7"/>
      <c r="L3" s="7"/>
      <c r="M3" s="7"/>
      <c r="N3" s="7"/>
      <c r="O3" s="7"/>
      <c r="P3" s="7"/>
    </row>
    <row r="4" spans="1:23" x14ac:dyDescent="0.25">
      <c r="A4" s="1">
        <v>3</v>
      </c>
      <c r="B4" s="1" t="s">
        <v>16</v>
      </c>
      <c r="C4" s="1" t="s">
        <v>87</v>
      </c>
      <c r="D4" s="1">
        <v>6</v>
      </c>
      <c r="E4" s="1" t="s">
        <v>77</v>
      </c>
      <c r="F4" s="1">
        <v>4567</v>
      </c>
      <c r="T4" s="3" t="s">
        <v>83</v>
      </c>
      <c r="U4" s="3"/>
      <c r="V4" s="3"/>
      <c r="W4" s="3"/>
    </row>
    <row r="5" spans="1:23" x14ac:dyDescent="0.25">
      <c r="A5" s="1">
        <v>4</v>
      </c>
      <c r="B5" s="1" t="s">
        <v>7</v>
      </c>
      <c r="C5" s="1" t="s">
        <v>88</v>
      </c>
      <c r="D5" s="1">
        <v>8</v>
      </c>
      <c r="E5" s="1" t="s">
        <v>78</v>
      </c>
      <c r="F5" s="1">
        <v>2345</v>
      </c>
      <c r="H5" s="3" t="s">
        <v>93</v>
      </c>
      <c r="I5" s="3"/>
      <c r="J5" s="3"/>
      <c r="K5" s="3"/>
      <c r="L5" s="3"/>
      <c r="M5" s="3"/>
      <c r="N5" s="3"/>
      <c r="O5" s="3"/>
      <c r="T5" s="3" t="s">
        <v>84</v>
      </c>
      <c r="U5" s="3"/>
      <c r="V5" s="3"/>
      <c r="W5" s="3"/>
    </row>
    <row r="6" spans="1:23" x14ac:dyDescent="0.25">
      <c r="A6" s="1">
        <v>5</v>
      </c>
      <c r="B6" s="1" t="s">
        <v>8</v>
      </c>
      <c r="C6" s="1" t="s">
        <v>89</v>
      </c>
      <c r="D6" s="1">
        <v>3</v>
      </c>
      <c r="E6" s="1" t="s">
        <v>79</v>
      </c>
      <c r="F6" s="1">
        <v>6900</v>
      </c>
      <c r="T6" s="3" t="s">
        <v>85</v>
      </c>
      <c r="U6" s="3"/>
      <c r="V6" s="3"/>
      <c r="W6" s="3"/>
    </row>
    <row r="7" spans="1:23" x14ac:dyDescent="0.25">
      <c r="A7" s="1">
        <v>6</v>
      </c>
      <c r="B7" s="1" t="s">
        <v>18</v>
      </c>
      <c r="C7" s="1" t="s">
        <v>88</v>
      </c>
      <c r="D7" s="1">
        <v>5</v>
      </c>
      <c r="E7" s="1" t="s">
        <v>75</v>
      </c>
      <c r="F7" s="1">
        <v>2340</v>
      </c>
      <c r="O7" t="s">
        <v>66</v>
      </c>
      <c r="T7" s="3"/>
      <c r="U7" s="3"/>
      <c r="V7" s="3"/>
      <c r="W7" s="3"/>
    </row>
    <row r="8" spans="1:23" x14ac:dyDescent="0.25">
      <c r="A8" s="1">
        <v>7</v>
      </c>
      <c r="B8" s="1" t="s">
        <v>72</v>
      </c>
      <c r="C8" s="1" t="s">
        <v>88</v>
      </c>
      <c r="D8" s="1">
        <v>8</v>
      </c>
      <c r="E8" s="1" t="s">
        <v>75</v>
      </c>
      <c r="F8" s="1">
        <v>11290</v>
      </c>
    </row>
    <row r="9" spans="1:23" x14ac:dyDescent="0.25">
      <c r="A9" s="1">
        <v>8</v>
      </c>
      <c r="B9" s="1" t="s">
        <v>73</v>
      </c>
      <c r="C9" s="1" t="s">
        <v>89</v>
      </c>
      <c r="D9" s="1">
        <v>6</v>
      </c>
      <c r="E9" s="1" t="s">
        <v>76</v>
      </c>
      <c r="F9" s="1">
        <v>12345</v>
      </c>
    </row>
    <row r="10" spans="1:23" x14ac:dyDescent="0.25">
      <c r="A10" s="1">
        <v>9</v>
      </c>
      <c r="B10" s="1" t="s">
        <v>74</v>
      </c>
      <c r="C10" s="1" t="s">
        <v>87</v>
      </c>
      <c r="D10" s="1">
        <v>4</v>
      </c>
      <c r="E10" s="1" t="s">
        <v>81</v>
      </c>
      <c r="F10" s="1">
        <v>234567</v>
      </c>
    </row>
    <row r="11" spans="1:23" x14ac:dyDescent="0.25">
      <c r="A11" s="1">
        <v>10</v>
      </c>
      <c r="B11" s="1" t="s">
        <v>82</v>
      </c>
      <c r="C11" s="1" t="s">
        <v>88</v>
      </c>
      <c r="D11" s="1">
        <v>10</v>
      </c>
      <c r="E11" s="1" t="s">
        <v>78</v>
      </c>
      <c r="F11" s="1">
        <v>45000</v>
      </c>
    </row>
    <row r="12" spans="1:23" x14ac:dyDescent="0.25">
      <c r="A12" s="1"/>
      <c r="B12" s="1"/>
      <c r="C12" s="1"/>
      <c r="D12" s="1"/>
    </row>
    <row r="13" spans="1:23" x14ac:dyDescent="0.25">
      <c r="A13" s="1"/>
      <c r="B13" s="1"/>
      <c r="C13" s="1"/>
      <c r="D13" s="1"/>
    </row>
    <row r="14" spans="1:23" x14ac:dyDescent="0.25">
      <c r="A14" t="s">
        <v>33</v>
      </c>
      <c r="B14" t="s">
        <v>34</v>
      </c>
    </row>
    <row r="15" spans="1:23" x14ac:dyDescent="0.25">
      <c r="A15" t="s">
        <v>70</v>
      </c>
      <c r="B15">
        <f>SUMIF(Table6[city],E7,Table6[total sales])</f>
        <v>19230</v>
      </c>
      <c r="E15" s="8" t="s">
        <v>99</v>
      </c>
    </row>
    <row r="16" spans="1:23" x14ac:dyDescent="0.25">
      <c r="A16" t="s">
        <v>75</v>
      </c>
      <c r="B16">
        <f>SUMIF(Table6[city],E8,Table6[total sales])</f>
        <v>19230</v>
      </c>
    </row>
    <row r="17" spans="1:11" x14ac:dyDescent="0.25">
      <c r="A17" t="s">
        <v>80</v>
      </c>
      <c r="B17">
        <f>SUMIF(Table6[city],E9,Table6[total sales])</f>
        <v>21245</v>
      </c>
      <c r="E17" s="3" t="s">
        <v>94</v>
      </c>
      <c r="F17" s="3"/>
      <c r="G17" s="3"/>
      <c r="H17" s="3"/>
      <c r="I17" s="3"/>
      <c r="J17" s="3"/>
      <c r="K17" s="3"/>
    </row>
    <row r="18" spans="1:11" x14ac:dyDescent="0.25">
      <c r="A18" t="s">
        <v>76</v>
      </c>
      <c r="B18">
        <f>SUMIF(Table6[city],E10,Table6[total sales])</f>
        <v>234567</v>
      </c>
      <c r="E18" s="3" t="s">
        <v>95</v>
      </c>
      <c r="F18" s="3"/>
      <c r="G18" s="3"/>
      <c r="H18" s="3"/>
      <c r="I18" s="3"/>
      <c r="J18" s="3"/>
      <c r="K18" s="3"/>
    </row>
    <row r="19" spans="1:11" x14ac:dyDescent="0.25">
      <c r="E19" s="3" t="s">
        <v>97</v>
      </c>
      <c r="F19" s="3" t="s">
        <v>96</v>
      </c>
      <c r="G19" s="3"/>
      <c r="H19" s="3"/>
      <c r="I19" s="3"/>
      <c r="J19" s="3"/>
      <c r="K19" s="3"/>
    </row>
    <row r="20" spans="1:11" x14ac:dyDescent="0.25">
      <c r="E20" s="3"/>
      <c r="F20" s="3"/>
      <c r="G20" s="3"/>
      <c r="H20" s="3"/>
      <c r="I20" s="3"/>
      <c r="J20" s="3"/>
      <c r="K20" s="3"/>
    </row>
    <row r="21" spans="1:11" x14ac:dyDescent="0.25">
      <c r="E21" s="3" t="s">
        <v>98</v>
      </c>
      <c r="F21" s="3"/>
      <c r="G21" s="3"/>
      <c r="H21" s="3"/>
      <c r="I21" s="3"/>
      <c r="J21" s="3"/>
      <c r="K21" s="3"/>
    </row>
    <row r="22" spans="1:11" x14ac:dyDescent="0.25">
      <c r="E22" s="3" t="str">
        <f>REPLACE(E21,16,6, "gurgaon")</f>
        <v>he  is going togurgaon but lives in delhi</v>
      </c>
      <c r="F22" s="3"/>
      <c r="G22" s="3"/>
      <c r="H22" s="3"/>
      <c r="I22" s="3"/>
      <c r="J22" s="3"/>
      <c r="K22" s="3"/>
    </row>
    <row r="23" spans="1:11" x14ac:dyDescent="0.25">
      <c r="E23" s="3"/>
      <c r="F23" s="3"/>
      <c r="G23" s="3"/>
      <c r="H23" s="3"/>
      <c r="I23" s="3"/>
      <c r="J23" s="3"/>
      <c r="K23" s="3"/>
    </row>
    <row r="25" spans="1:11" x14ac:dyDescent="0.25">
      <c r="D25" s="3"/>
      <c r="E25" s="8" t="s">
        <v>100</v>
      </c>
      <c r="F25" s="8"/>
      <c r="G25" s="3"/>
      <c r="H25" s="3"/>
      <c r="I25" s="3"/>
      <c r="J25" s="3"/>
    </row>
    <row r="26" spans="1:11" x14ac:dyDescent="0.25">
      <c r="D26" s="3"/>
      <c r="E26" s="3"/>
      <c r="F26" s="3"/>
      <c r="G26" s="3"/>
      <c r="H26" s="3"/>
      <c r="I26" s="3"/>
      <c r="J26" s="3"/>
    </row>
    <row r="27" spans="1:11" x14ac:dyDescent="0.25">
      <c r="D27" s="3"/>
      <c r="E27" s="3" t="s">
        <v>101</v>
      </c>
      <c r="F27" s="3"/>
      <c r="G27" s="3"/>
      <c r="H27" s="3"/>
      <c r="I27" s="3"/>
      <c r="J27" s="3"/>
    </row>
    <row r="28" spans="1:11" x14ac:dyDescent="0.25">
      <c r="D28" s="3"/>
      <c r="E28" s="3"/>
      <c r="F28" s="3"/>
      <c r="G28" s="3"/>
      <c r="H28" s="3"/>
      <c r="I28" s="3"/>
      <c r="J28" s="3"/>
    </row>
    <row r="29" spans="1:11" x14ac:dyDescent="0.25">
      <c r="D29" s="3" t="s">
        <v>103</v>
      </c>
      <c r="E29" s="3" t="s">
        <v>102</v>
      </c>
      <c r="F29" s="3"/>
      <c r="G29" s="3"/>
      <c r="H29" s="3"/>
      <c r="I29" s="3"/>
      <c r="J29" s="3"/>
    </row>
    <row r="30" spans="1:11" x14ac:dyDescent="0.25">
      <c r="D30" s="3" t="s">
        <v>104</v>
      </c>
      <c r="E30" s="3" t="str">
        <f>SUBSTITUTE(E29,"is","was")</f>
        <v>he was going to delhi for shopping , then he was vwasiting noida</v>
      </c>
      <c r="F30" s="3"/>
      <c r="G30" s="3"/>
      <c r="H30" s="3"/>
      <c r="I30" s="3"/>
      <c r="J30" s="3"/>
    </row>
    <row r="31" spans="1:11" x14ac:dyDescent="0.25">
      <c r="D31" s="3"/>
      <c r="E31" s="3"/>
      <c r="F31" s="3"/>
      <c r="G31" s="3"/>
      <c r="H31" s="3"/>
      <c r="I31" s="3"/>
      <c r="J31" s="3"/>
    </row>
    <row r="32" spans="1:11" x14ac:dyDescent="0.25">
      <c r="D32" s="3"/>
      <c r="E32" s="3" t="s">
        <v>105</v>
      </c>
      <c r="F32" s="3"/>
      <c r="G32" s="3"/>
      <c r="H32" s="3"/>
      <c r="I32" s="3"/>
      <c r="J32" s="3"/>
    </row>
    <row r="33" spans="3:10" x14ac:dyDescent="0.25">
      <c r="D33" s="3" t="s">
        <v>103</v>
      </c>
      <c r="E33" s="3" t="s">
        <v>102</v>
      </c>
      <c r="F33" s="3"/>
      <c r="G33" s="3"/>
      <c r="H33" s="3"/>
      <c r="I33" s="3"/>
      <c r="J33" s="3"/>
    </row>
    <row r="34" spans="3:10" x14ac:dyDescent="0.25">
      <c r="D34" s="3" t="s">
        <v>104</v>
      </c>
      <c r="E34" s="3" t="str">
        <f>SUBSTITUTE(E33,"is","was",2)</f>
        <v>he is going to delhi for shopping , then he was visiting noida</v>
      </c>
      <c r="F34" s="3"/>
      <c r="G34" s="3"/>
      <c r="H34" s="3"/>
      <c r="I34" s="3"/>
      <c r="J34" s="3"/>
    </row>
    <row r="35" spans="3:10" x14ac:dyDescent="0.25">
      <c r="D35" s="3"/>
      <c r="E35" s="3"/>
      <c r="F35" s="3"/>
      <c r="G35" s="3"/>
      <c r="H35" s="3"/>
      <c r="I35" s="3"/>
      <c r="J35" s="3"/>
    </row>
    <row r="38" spans="3:10" x14ac:dyDescent="0.25">
      <c r="D38" s="3" t="s">
        <v>106</v>
      </c>
      <c r="E38" s="3"/>
      <c r="F38" s="3"/>
    </row>
    <row r="39" spans="3:10" x14ac:dyDescent="0.25">
      <c r="D39" s="3"/>
      <c r="E39" s="3"/>
      <c r="F39" s="3"/>
    </row>
    <row r="40" spans="3:10" x14ac:dyDescent="0.25">
      <c r="D40" s="3" t="s">
        <v>107</v>
      </c>
      <c r="E40" s="3"/>
      <c r="F40" s="3"/>
    </row>
    <row r="41" spans="3:10" x14ac:dyDescent="0.25">
      <c r="D41" s="3"/>
      <c r="E41" s="3"/>
      <c r="F41" s="3"/>
    </row>
    <row r="42" spans="3:10" x14ac:dyDescent="0.25">
      <c r="C42" t="s">
        <v>109</v>
      </c>
      <c r="D42" s="3" t="s">
        <v>108</v>
      </c>
      <c r="E42" s="3"/>
      <c r="F42" s="3"/>
    </row>
    <row r="43" spans="3:10" x14ac:dyDescent="0.25">
      <c r="D43" s="3" t="str">
        <f>RIGHT(D42,4)</f>
        <v>east</v>
      </c>
      <c r="E43" s="3"/>
      <c r="F43" s="3"/>
    </row>
    <row r="44" spans="3:10" x14ac:dyDescent="0.25">
      <c r="D44" s="3"/>
      <c r="E44" s="3"/>
      <c r="F44" s="3"/>
    </row>
    <row r="45" spans="3:10" x14ac:dyDescent="0.25">
      <c r="D45" s="3" t="s">
        <v>108</v>
      </c>
      <c r="E45" s="3"/>
      <c r="F45" s="3"/>
    </row>
    <row r="46" spans="3:10" x14ac:dyDescent="0.25">
      <c r="D46" s="3" t="str">
        <f>LEFT(D45,4)</f>
        <v xml:space="preserve">Sun </v>
      </c>
      <c r="E46" s="3"/>
      <c r="F46" s="3"/>
    </row>
    <row r="47" spans="3:10" x14ac:dyDescent="0.25">
      <c r="D47" s="3"/>
      <c r="E47" s="3"/>
      <c r="F47" s="3"/>
    </row>
    <row r="50" spans="4:9" x14ac:dyDescent="0.25">
      <c r="D50" s="3" t="s">
        <v>110</v>
      </c>
      <c r="E50" s="3"/>
      <c r="F50" s="3"/>
    </row>
    <row r="51" spans="4:9" x14ac:dyDescent="0.25">
      <c r="D51" s="3"/>
      <c r="E51" s="3"/>
      <c r="F51" s="3"/>
    </row>
    <row r="52" spans="4:9" x14ac:dyDescent="0.25">
      <c r="D52" s="3" t="s">
        <v>111</v>
      </c>
      <c r="E52" s="3"/>
      <c r="F52" s="3"/>
    </row>
    <row r="53" spans="4:9" x14ac:dyDescent="0.25">
      <c r="D53" s="3" t="str">
        <f>REPT("delhi",5)</f>
        <v>delhidelhidelhidelhidelhi</v>
      </c>
      <c r="E53" s="3"/>
      <c r="F53" s="3"/>
    </row>
    <row r="54" spans="4:9" x14ac:dyDescent="0.25">
      <c r="D54" s="3"/>
      <c r="E54" s="3"/>
      <c r="F54" s="3"/>
    </row>
    <row r="56" spans="4:9" x14ac:dyDescent="0.25">
      <c r="D56" s="3" t="s">
        <v>113</v>
      </c>
      <c r="E56" s="3"/>
      <c r="F56" s="3"/>
      <c r="G56" s="3"/>
      <c r="H56" s="3"/>
      <c r="I56" s="3"/>
    </row>
    <row r="57" spans="4:9" x14ac:dyDescent="0.25">
      <c r="D57" s="3" t="s">
        <v>112</v>
      </c>
      <c r="E57" s="3"/>
      <c r="F57" s="3"/>
      <c r="G57" s="3"/>
      <c r="H57" s="3"/>
      <c r="I57" s="3"/>
    </row>
    <row r="58" spans="4:9" x14ac:dyDescent="0.25">
      <c r="D58" s="3"/>
      <c r="E58" s="3"/>
      <c r="F58" s="3"/>
      <c r="G58" s="3"/>
      <c r="H58" s="3"/>
      <c r="I58" s="3"/>
    </row>
    <row r="59" spans="4:9" x14ac:dyDescent="0.25">
      <c r="D59" s="3" t="s">
        <v>114</v>
      </c>
      <c r="E59" s="3"/>
      <c r="F59" s="3">
        <v>1234567.3999999999</v>
      </c>
      <c r="G59" s="3"/>
      <c r="H59" s="3" t="str">
        <f>TEXT(F59,"$## ,###.000")</f>
        <v>$1234 ,567.400</v>
      </c>
      <c r="I59" s="3"/>
    </row>
    <row r="60" spans="4:9" x14ac:dyDescent="0.25">
      <c r="D60" s="3"/>
      <c r="E60" s="3"/>
      <c r="F60" s="3"/>
      <c r="G60" s="3"/>
      <c r="H60" s="3"/>
      <c r="I60" s="3"/>
    </row>
    <row r="61" spans="4:9" x14ac:dyDescent="0.25">
      <c r="D61" s="3"/>
      <c r="E61" s="3" t="str">
        <f>TEXT(E59,"dd/mm/yyyy")</f>
        <v>00/01/1900</v>
      </c>
      <c r="F61" s="3"/>
      <c r="G61" s="3"/>
      <c r="H61" s="3"/>
      <c r="I61" s="3"/>
    </row>
    <row r="64" spans="4:9" x14ac:dyDescent="0.25">
      <c r="D64" s="3" t="s">
        <v>115</v>
      </c>
      <c r="E64" s="3"/>
    </row>
    <row r="65" spans="3:6" x14ac:dyDescent="0.25">
      <c r="D65" s="3" t="s">
        <v>118</v>
      </c>
      <c r="E65" s="3"/>
      <c r="F65" t="s">
        <v>117</v>
      </c>
    </row>
    <row r="66" spans="3:6" x14ac:dyDescent="0.25">
      <c r="D66" s="3"/>
      <c r="E66" s="3"/>
    </row>
    <row r="67" spans="3:6" x14ac:dyDescent="0.25">
      <c r="D67" s="3" t="s">
        <v>114</v>
      </c>
      <c r="E67" s="3"/>
    </row>
    <row r="68" spans="3:6" x14ac:dyDescent="0.25">
      <c r="D68" s="3" t="s">
        <v>75</v>
      </c>
      <c r="E68" s="3"/>
    </row>
    <row r="69" spans="3:6" x14ac:dyDescent="0.25">
      <c r="D69" s="3" t="s">
        <v>116</v>
      </c>
      <c r="E69" s="3"/>
    </row>
    <row r="70" spans="3:6" x14ac:dyDescent="0.25">
      <c r="D70" s="3" t="s">
        <v>76</v>
      </c>
      <c r="E70" s="3"/>
    </row>
    <row r="71" spans="3:6" x14ac:dyDescent="0.25">
      <c r="D71" s="3"/>
      <c r="E71" s="3"/>
    </row>
    <row r="72" spans="3:6" x14ac:dyDescent="0.25">
      <c r="D72" s="3" t="s">
        <v>80</v>
      </c>
      <c r="E72" s="3"/>
    </row>
    <row r="73" spans="3:6" x14ac:dyDescent="0.25">
      <c r="D73" s="3"/>
      <c r="E73" s="3"/>
    </row>
    <row r="74" spans="3:6" x14ac:dyDescent="0.25">
      <c r="D74" s="3" t="e">
        <f ca="1">textjoin(",",FALSE,D68:D72)</f>
        <v>#NAME?</v>
      </c>
      <c r="E74" s="3"/>
    </row>
    <row r="76" spans="3:6" x14ac:dyDescent="0.25">
      <c r="C76" s="3"/>
      <c r="D76" s="3" t="s">
        <v>119</v>
      </c>
      <c r="E76" s="3"/>
    </row>
    <row r="77" spans="3:6" x14ac:dyDescent="0.25">
      <c r="C77" s="3"/>
      <c r="D77" s="3" t="s">
        <v>120</v>
      </c>
      <c r="E77" s="3"/>
    </row>
    <row r="78" spans="3:6" x14ac:dyDescent="0.25">
      <c r="C78" s="3"/>
      <c r="D78" s="3" t="s">
        <v>121</v>
      </c>
      <c r="E78" s="3"/>
    </row>
    <row r="79" spans="3:6" x14ac:dyDescent="0.25">
      <c r="C79" s="3"/>
      <c r="D79" s="3"/>
      <c r="E79" s="3"/>
    </row>
    <row r="80" spans="3:6" x14ac:dyDescent="0.25">
      <c r="C80" s="3"/>
      <c r="D80" s="3" t="str">
        <f>TRIM(D78)</f>
        <v>akansha sharma</v>
      </c>
      <c r="E80" s="3"/>
    </row>
    <row r="81" spans="3:8" x14ac:dyDescent="0.25">
      <c r="C81" s="3"/>
      <c r="D81" s="3"/>
      <c r="E81" s="3"/>
    </row>
    <row r="82" spans="3:8" x14ac:dyDescent="0.25">
      <c r="D82" s="3"/>
      <c r="E82" s="3"/>
    </row>
    <row r="85" spans="3:8" x14ac:dyDescent="0.25">
      <c r="D85" t="s">
        <v>122</v>
      </c>
    </row>
    <row r="86" spans="3:8" x14ac:dyDescent="0.25">
      <c r="C86" t="s">
        <v>123</v>
      </c>
      <c r="D86">
        <f>_xlfn.UNICODE(C86)</f>
        <v>65</v>
      </c>
    </row>
    <row r="89" spans="3:8" x14ac:dyDescent="0.25">
      <c r="D89" t="s">
        <v>124</v>
      </c>
    </row>
    <row r="91" spans="3:8" x14ac:dyDescent="0.25">
      <c r="C91" t="s">
        <v>125</v>
      </c>
      <c r="D91">
        <f>VALUE(C910)</f>
        <v>0</v>
      </c>
    </row>
    <row r="92" spans="3:8" x14ac:dyDescent="0.25">
      <c r="C92" s="9">
        <v>78897</v>
      </c>
      <c r="D92">
        <f>VALUE(C92)</f>
        <v>78897</v>
      </c>
    </row>
    <row r="94" spans="3:8" x14ac:dyDescent="0.25">
      <c r="D94" t="s">
        <v>126</v>
      </c>
    </row>
    <row r="95" spans="3:8" x14ac:dyDescent="0.25">
      <c r="D95" t="s">
        <v>127</v>
      </c>
      <c r="E95" t="s">
        <v>128</v>
      </c>
      <c r="F95" t="s">
        <v>129</v>
      </c>
      <c r="H95" t="s">
        <v>135</v>
      </c>
    </row>
    <row r="96" spans="3:8" x14ac:dyDescent="0.25">
      <c r="D96" t="s">
        <v>130</v>
      </c>
      <c r="E96" t="s">
        <v>131</v>
      </c>
      <c r="F96" t="s">
        <v>132</v>
      </c>
      <c r="H96" t="str">
        <f>CONCATENATE(D96,E96,F96)</f>
        <v>ajaykumarsharma</v>
      </c>
    </row>
    <row r="97" spans="4:8" x14ac:dyDescent="0.25">
      <c r="D97" t="s">
        <v>133</v>
      </c>
      <c r="E97" t="s">
        <v>132</v>
      </c>
      <c r="F97" t="s">
        <v>134</v>
      </c>
      <c r="H97" t="str">
        <f>CONCATENATE(D97," ",E97,"  ",F97)</f>
        <v>priti sharma  banerjee</v>
      </c>
    </row>
    <row r="99" spans="4:8" x14ac:dyDescent="0.25">
      <c r="H99" t="str">
        <f>CONCATENATE("welcome"," ",D97," ",E97)</f>
        <v>welcome priti sharma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I1:K1"/>
  <sheetViews>
    <sheetView workbookViewId="0">
      <selection activeCell="B3" sqref="A3:B3"/>
    </sheetView>
  </sheetViews>
  <sheetFormatPr defaultRowHeight="15" x14ac:dyDescent="0.25"/>
  <sheetData>
    <row r="1" spans="9:11" x14ac:dyDescent="0.25">
      <c r="I1" s="10" t="s">
        <v>136</v>
      </c>
      <c r="J1" s="10"/>
      <c r="K1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Akansha Sharma</cp:lastModifiedBy>
  <dcterms:created xsi:type="dcterms:W3CDTF">2024-03-04T11:05:47Z</dcterms:created>
  <dcterms:modified xsi:type="dcterms:W3CDTF">2024-03-06T14:58:05Z</dcterms:modified>
</cp:coreProperties>
</file>