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AP24 Time Study\Tahlili Ha\Base excel\"/>
    </mc:Choice>
  </mc:AlternateContent>
  <bookViews>
    <workbookView xWindow="0" yWindow="0" windowWidth="24000" windowHeight="9735" tabRatio="574"/>
  </bookViews>
  <sheets>
    <sheet name="Sheet1" sheetId="1" r:id="rId1"/>
  </sheets>
  <definedNames>
    <definedName name="_xlnm._FilterDatabase" localSheetId="0" hidden="1">Sheet1!$C$5:$AK$1048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N5" i="1"/>
  <c r="K5" i="1"/>
  <c r="AD246" i="1" l="1"/>
  <c r="AG246" i="1" s="1"/>
  <c r="AH246" i="1" s="1"/>
  <c r="AD204" i="1"/>
  <c r="AG204" i="1" s="1"/>
  <c r="AH204" i="1" s="1"/>
  <c r="AE8" i="1"/>
  <c r="AH8" i="1"/>
  <c r="AE246" i="1" l="1"/>
  <c r="AE204" i="1"/>
  <c r="AD201" i="1"/>
  <c r="AG201" i="1" s="1"/>
  <c r="AH201" i="1" s="1"/>
  <c r="AD202" i="1"/>
  <c r="AG202" i="1" s="1"/>
  <c r="AH202" i="1" s="1"/>
  <c r="AE202" i="1" l="1"/>
  <c r="AE201" i="1"/>
  <c r="AH10" i="1" l="1"/>
  <c r="AH11" i="1"/>
  <c r="AH12" i="1"/>
  <c r="AH13" i="1"/>
  <c r="AH15" i="1"/>
  <c r="AH16" i="1"/>
  <c r="AH17" i="1"/>
  <c r="AH18" i="1"/>
  <c r="AH19" i="1"/>
  <c r="AH20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0" i="1"/>
  <c r="AH51" i="1"/>
  <c r="AH52" i="1"/>
  <c r="AH53" i="1"/>
  <c r="AH54" i="1"/>
  <c r="AH55" i="1"/>
  <c r="AH56" i="1"/>
  <c r="AH57" i="1"/>
  <c r="AH59" i="1"/>
  <c r="AH60" i="1"/>
  <c r="AH61" i="1"/>
  <c r="AH62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8" i="1"/>
  <c r="AH79" i="1"/>
  <c r="AH80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9" i="1"/>
  <c r="AH120" i="1"/>
  <c r="AH121" i="1"/>
  <c r="AH122" i="1"/>
  <c r="AH124" i="1"/>
  <c r="AH125" i="1"/>
  <c r="AH127" i="1"/>
  <c r="AH128" i="1"/>
  <c r="AH130" i="1"/>
  <c r="AH131" i="1"/>
  <c r="AH132" i="1"/>
  <c r="AH133" i="1"/>
  <c r="AH134" i="1"/>
  <c r="AH135" i="1"/>
  <c r="AH136" i="1"/>
  <c r="AH138" i="1"/>
  <c r="AH140" i="1"/>
  <c r="AH141" i="1"/>
  <c r="AH143" i="1"/>
  <c r="AH144" i="1"/>
  <c r="AH146" i="1"/>
  <c r="AH148" i="1"/>
  <c r="AH149" i="1"/>
  <c r="AH150" i="1"/>
  <c r="AH151" i="1"/>
  <c r="AH152" i="1"/>
  <c r="AH153" i="1"/>
  <c r="AH154" i="1"/>
  <c r="AH156" i="1"/>
  <c r="AH158" i="1"/>
  <c r="AH159" i="1"/>
  <c r="AH160" i="1"/>
  <c r="AH162" i="1"/>
  <c r="AH163" i="1"/>
  <c r="AH169" i="1"/>
  <c r="AH170" i="1"/>
  <c r="AH174" i="1"/>
  <c r="AH176" i="1"/>
  <c r="AH177" i="1"/>
  <c r="AH178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4" i="1"/>
  <c r="AH195" i="1"/>
  <c r="AH196" i="1"/>
  <c r="AH197" i="1"/>
  <c r="AH199" i="1"/>
  <c r="AH205" i="1"/>
  <c r="AH206" i="1"/>
  <c r="AH207" i="1"/>
  <c r="AH208" i="1"/>
  <c r="AH209" i="1"/>
  <c r="AH210" i="1"/>
  <c r="AH212" i="1"/>
  <c r="AH213" i="1"/>
  <c r="AH214" i="1"/>
  <c r="AH215" i="1"/>
  <c r="AH216" i="1"/>
  <c r="AH217" i="1"/>
  <c r="AH218" i="1"/>
  <c r="AH220" i="1"/>
  <c r="AH221" i="1"/>
  <c r="AH222" i="1"/>
  <c r="AH223" i="1"/>
  <c r="AH224" i="1"/>
  <c r="AH225" i="1"/>
  <c r="AH226" i="1"/>
  <c r="AH228" i="1"/>
  <c r="AH229" i="1"/>
  <c r="AH230" i="1"/>
  <c r="AH231" i="1"/>
  <c r="AH232" i="1"/>
  <c r="AH233" i="1"/>
  <c r="AH235" i="1"/>
  <c r="AH236" i="1"/>
  <c r="AH237" i="1"/>
  <c r="AH238" i="1"/>
  <c r="AH239" i="1"/>
  <c r="AH240" i="1"/>
  <c r="AH241" i="1"/>
  <c r="AH242" i="1"/>
  <c r="AH243" i="1"/>
  <c r="AH244" i="1"/>
  <c r="AH245" i="1"/>
  <c r="AH248" i="1"/>
  <c r="AH249" i="1"/>
  <c r="AH250" i="1"/>
  <c r="AH251" i="1"/>
  <c r="AH252" i="1"/>
  <c r="AH253" i="1"/>
  <c r="AH254" i="1"/>
  <c r="AH255" i="1"/>
  <c r="AH256" i="1"/>
  <c r="AH257" i="1"/>
  <c r="AH258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6" i="1"/>
  <c r="AH297" i="1"/>
  <c r="AH298" i="1"/>
  <c r="AH299" i="1"/>
  <c r="AH300" i="1"/>
  <c r="AH301" i="1"/>
  <c r="AH302" i="1"/>
  <c r="AH303" i="1"/>
  <c r="AH304" i="1"/>
  <c r="AH305" i="1"/>
  <c r="AE10" i="1"/>
  <c r="AE11" i="1"/>
  <c r="AE12" i="1"/>
  <c r="AE13" i="1"/>
  <c r="AE15" i="1"/>
  <c r="AE16" i="1"/>
  <c r="AE17" i="1"/>
  <c r="AE18" i="1"/>
  <c r="AE19" i="1"/>
  <c r="AE20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50" i="1"/>
  <c r="AE51" i="1"/>
  <c r="AE52" i="1"/>
  <c r="AE53" i="1"/>
  <c r="AE54" i="1"/>
  <c r="AE55" i="1"/>
  <c r="AE56" i="1"/>
  <c r="AE57" i="1"/>
  <c r="AE59" i="1"/>
  <c r="AE60" i="1"/>
  <c r="AE61" i="1"/>
  <c r="AE62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8" i="1"/>
  <c r="AE79" i="1"/>
  <c r="AE80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9" i="1"/>
  <c r="AE120" i="1"/>
  <c r="AE121" i="1"/>
  <c r="AE122" i="1"/>
  <c r="AE124" i="1"/>
  <c r="AE125" i="1"/>
  <c r="AE127" i="1"/>
  <c r="AE128" i="1"/>
  <c r="AE130" i="1"/>
  <c r="AE131" i="1"/>
  <c r="AE132" i="1"/>
  <c r="AE133" i="1"/>
  <c r="AE134" i="1"/>
  <c r="AE135" i="1"/>
  <c r="AE136" i="1"/>
  <c r="AE138" i="1"/>
  <c r="AE140" i="1"/>
  <c r="AE141" i="1"/>
  <c r="AE143" i="1"/>
  <c r="AE144" i="1"/>
  <c r="AE146" i="1"/>
  <c r="AE148" i="1"/>
  <c r="AE149" i="1"/>
  <c r="AE150" i="1"/>
  <c r="AE151" i="1"/>
  <c r="AE152" i="1"/>
  <c r="AE153" i="1"/>
  <c r="AE154" i="1"/>
  <c r="AE156" i="1"/>
  <c r="AE158" i="1"/>
  <c r="AE159" i="1"/>
  <c r="AE160" i="1"/>
  <c r="AE162" i="1"/>
  <c r="AE163" i="1"/>
  <c r="AE169" i="1"/>
  <c r="AE170" i="1"/>
  <c r="AE174" i="1"/>
  <c r="AE176" i="1"/>
  <c r="AE177" i="1"/>
  <c r="AE178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4" i="1"/>
  <c r="AE195" i="1"/>
  <c r="AE196" i="1"/>
  <c r="AE197" i="1"/>
  <c r="AE199" i="1"/>
  <c r="AE205" i="1"/>
  <c r="AE206" i="1"/>
  <c r="AE207" i="1"/>
  <c r="AE208" i="1"/>
  <c r="AE209" i="1"/>
  <c r="AE210" i="1"/>
  <c r="AE212" i="1"/>
  <c r="AE213" i="1"/>
  <c r="AE214" i="1"/>
  <c r="AE215" i="1"/>
  <c r="AE216" i="1"/>
  <c r="AE217" i="1"/>
  <c r="AE218" i="1"/>
  <c r="AE220" i="1"/>
  <c r="AE221" i="1"/>
  <c r="AE222" i="1"/>
  <c r="AE223" i="1"/>
  <c r="AE224" i="1"/>
  <c r="AE225" i="1"/>
  <c r="AE226" i="1"/>
  <c r="AE228" i="1"/>
  <c r="AE229" i="1"/>
  <c r="AE230" i="1"/>
  <c r="AE231" i="1"/>
  <c r="AE232" i="1"/>
  <c r="AE233" i="1"/>
  <c r="AE235" i="1"/>
  <c r="AE236" i="1"/>
  <c r="AE237" i="1"/>
  <c r="AE238" i="1"/>
  <c r="AE239" i="1"/>
  <c r="AE240" i="1"/>
  <c r="AE241" i="1"/>
  <c r="AE242" i="1"/>
  <c r="AE243" i="1"/>
  <c r="AE244" i="1"/>
  <c r="AE245" i="1"/>
  <c r="AE248" i="1"/>
  <c r="AE249" i="1"/>
  <c r="AE250" i="1"/>
  <c r="AE251" i="1"/>
  <c r="AE252" i="1"/>
  <c r="AE253" i="1"/>
  <c r="AE254" i="1"/>
  <c r="AE255" i="1"/>
  <c r="AE256" i="1"/>
  <c r="AE257" i="1"/>
  <c r="AE258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6" i="1"/>
  <c r="AE297" i="1"/>
  <c r="AE298" i="1"/>
  <c r="AE299" i="1"/>
  <c r="AE300" i="1"/>
  <c r="AE301" i="1"/>
  <c r="AE302" i="1"/>
  <c r="AE303" i="1"/>
  <c r="AE304" i="1"/>
  <c r="AE305" i="1"/>
  <c r="AD79" i="1" l="1"/>
  <c r="AL45" i="1" l="1"/>
  <c r="AL46" i="1"/>
  <c r="AL101" i="1"/>
  <c r="AL102" i="1"/>
  <c r="AL110" i="1"/>
  <c r="AL111" i="1"/>
  <c r="AL185" i="1"/>
  <c r="AL186" i="1"/>
  <c r="AL240" i="1"/>
  <c r="AL286" i="1"/>
  <c r="AL287" i="1"/>
  <c r="AL305" i="1"/>
  <c r="AD285" i="1"/>
  <c r="AG285" i="1" s="1"/>
  <c r="AD184" i="1"/>
  <c r="AG184" i="1" s="1"/>
  <c r="AD100" i="1"/>
  <c r="AG100" i="1" s="1"/>
  <c r="AL7" i="1"/>
  <c r="W5" i="1"/>
  <c r="V5" i="1"/>
  <c r="T5" i="1"/>
  <c r="S5" i="1"/>
  <c r="R5" i="1"/>
  <c r="Q5" i="1"/>
  <c r="P5" i="1"/>
  <c r="O5" i="1"/>
  <c r="M5" i="1"/>
  <c r="L5" i="1"/>
  <c r="J5" i="1"/>
  <c r="AK288" i="1" l="1"/>
  <c r="AJ289" i="1" s="1"/>
  <c r="AL288" i="1" s="1"/>
  <c r="AK241" i="1"/>
  <c r="AJ242" i="1" s="1"/>
  <c r="AL241" i="1" s="1"/>
  <c r="AK187" i="1"/>
  <c r="AJ188" i="1" s="1"/>
  <c r="AL187" i="1" s="1"/>
  <c r="AK180" i="1"/>
  <c r="AJ181" i="1" s="1"/>
  <c r="AL180" i="1" s="1"/>
  <c r="AK179" i="1"/>
  <c r="AL179" i="1" s="1"/>
  <c r="AK156" i="1"/>
  <c r="AJ157" i="1" s="1"/>
  <c r="AK155" i="1"/>
  <c r="AL155" i="1" s="1"/>
  <c r="AK123" i="1"/>
  <c r="AK122" i="1"/>
  <c r="AL122" i="1" s="1"/>
  <c r="AK121" i="1"/>
  <c r="AL121" i="1" s="1"/>
  <c r="AK120" i="1"/>
  <c r="AL120" i="1" s="1"/>
  <c r="AK119" i="1"/>
  <c r="AL119" i="1" s="1"/>
  <c r="AK118" i="1"/>
  <c r="AL118" i="1" s="1"/>
  <c r="AK112" i="1"/>
  <c r="AJ113" i="1" s="1"/>
  <c r="AK103" i="1"/>
  <c r="AJ104" i="1" s="1"/>
  <c r="AK47" i="1"/>
  <c r="AJ48" i="1" s="1"/>
  <c r="AK8" i="1"/>
  <c r="AJ9" i="1" s="1"/>
  <c r="AD9" i="1"/>
  <c r="AD10" i="1"/>
  <c r="AG10" i="1" s="1"/>
  <c r="AD11" i="1"/>
  <c r="AG11" i="1" s="1"/>
  <c r="AD12" i="1"/>
  <c r="AG12" i="1" s="1"/>
  <c r="AD13" i="1"/>
  <c r="AG13" i="1" s="1"/>
  <c r="AD14" i="1"/>
  <c r="AD15" i="1"/>
  <c r="AG15" i="1" s="1"/>
  <c r="AD16" i="1"/>
  <c r="AG16" i="1" s="1"/>
  <c r="AD17" i="1"/>
  <c r="AG17" i="1" s="1"/>
  <c r="AD18" i="1"/>
  <c r="AG18" i="1" s="1"/>
  <c r="AD19" i="1"/>
  <c r="AG19" i="1" s="1"/>
  <c r="AD20" i="1"/>
  <c r="AG20" i="1" s="1"/>
  <c r="AD21" i="1"/>
  <c r="AD22" i="1"/>
  <c r="AG22" i="1" s="1"/>
  <c r="AD23" i="1"/>
  <c r="AG23" i="1" s="1"/>
  <c r="AD24" i="1"/>
  <c r="AG24" i="1" s="1"/>
  <c r="AD25" i="1"/>
  <c r="AG25" i="1" s="1"/>
  <c r="AD26" i="1"/>
  <c r="AG26" i="1" s="1"/>
  <c r="AD27" i="1"/>
  <c r="AG27" i="1" s="1"/>
  <c r="AD28" i="1"/>
  <c r="AG28" i="1" s="1"/>
  <c r="AD29" i="1"/>
  <c r="AG29" i="1" s="1"/>
  <c r="AD30" i="1"/>
  <c r="AD31" i="1"/>
  <c r="AG31" i="1" s="1"/>
  <c r="AD32" i="1"/>
  <c r="AG32" i="1" s="1"/>
  <c r="AD33" i="1"/>
  <c r="AG33" i="1" s="1"/>
  <c r="AD34" i="1"/>
  <c r="AG34" i="1" s="1"/>
  <c r="AD35" i="1"/>
  <c r="AG35" i="1" s="1"/>
  <c r="AD36" i="1"/>
  <c r="AG36" i="1" s="1"/>
  <c r="AD37" i="1"/>
  <c r="AG37" i="1" s="1"/>
  <c r="AD38" i="1"/>
  <c r="AG38" i="1" s="1"/>
  <c r="AD39" i="1"/>
  <c r="AG39" i="1" s="1"/>
  <c r="AD40" i="1"/>
  <c r="AG40" i="1" s="1"/>
  <c r="AD41" i="1"/>
  <c r="AG41" i="1" s="1"/>
  <c r="AD42" i="1"/>
  <c r="AG42" i="1" s="1"/>
  <c r="AD43" i="1"/>
  <c r="AG43" i="1" s="1"/>
  <c r="AD44" i="1"/>
  <c r="AG44" i="1" s="1"/>
  <c r="AD45" i="1"/>
  <c r="AG45" i="1" s="1"/>
  <c r="AD46" i="1"/>
  <c r="AG46" i="1" s="1"/>
  <c r="AD47" i="1"/>
  <c r="AG47" i="1" s="1"/>
  <c r="AD48" i="1"/>
  <c r="AG48" i="1" s="1"/>
  <c r="AD49" i="1"/>
  <c r="AD50" i="1"/>
  <c r="AG50" i="1" s="1"/>
  <c r="AD51" i="1"/>
  <c r="AG51" i="1" s="1"/>
  <c r="AD52" i="1"/>
  <c r="AG52" i="1" s="1"/>
  <c r="AD53" i="1"/>
  <c r="AG53" i="1" s="1"/>
  <c r="AD54" i="1"/>
  <c r="AG54" i="1" s="1"/>
  <c r="AD55" i="1"/>
  <c r="AG55" i="1" s="1"/>
  <c r="AD56" i="1"/>
  <c r="AG56" i="1" s="1"/>
  <c r="AD57" i="1"/>
  <c r="AG57" i="1" s="1"/>
  <c r="AD58" i="1"/>
  <c r="AD59" i="1"/>
  <c r="AG59" i="1" s="1"/>
  <c r="AD60" i="1"/>
  <c r="AG60" i="1" s="1"/>
  <c r="AD61" i="1"/>
  <c r="AG61" i="1" s="1"/>
  <c r="AD62" i="1"/>
  <c r="AG62" i="1" s="1"/>
  <c r="AD63" i="1"/>
  <c r="AD64" i="1"/>
  <c r="AG64" i="1" s="1"/>
  <c r="AD65" i="1"/>
  <c r="AG65" i="1" s="1"/>
  <c r="AD66" i="1"/>
  <c r="AG66" i="1" s="1"/>
  <c r="AD67" i="1"/>
  <c r="AG67" i="1" s="1"/>
  <c r="AD68" i="1"/>
  <c r="AG68" i="1" s="1"/>
  <c r="AD69" i="1"/>
  <c r="AG69" i="1" s="1"/>
  <c r="AD70" i="1"/>
  <c r="AG70" i="1" s="1"/>
  <c r="AD71" i="1"/>
  <c r="AG71" i="1" s="1"/>
  <c r="AD72" i="1"/>
  <c r="AG72" i="1" s="1"/>
  <c r="AD73" i="1"/>
  <c r="AG73" i="1" s="1"/>
  <c r="AD74" i="1"/>
  <c r="AG74" i="1" s="1"/>
  <c r="AD75" i="1"/>
  <c r="AG75" i="1" s="1"/>
  <c r="AD76" i="1"/>
  <c r="AG76" i="1" s="1"/>
  <c r="AD77" i="1"/>
  <c r="AE77" i="1" s="1"/>
  <c r="AD78" i="1"/>
  <c r="AG78" i="1" s="1"/>
  <c r="AG79" i="1"/>
  <c r="AD80" i="1"/>
  <c r="AG80" i="1" s="1"/>
  <c r="AD81" i="1"/>
  <c r="AD82" i="1"/>
  <c r="AG82" i="1" s="1"/>
  <c r="AD83" i="1"/>
  <c r="AG83" i="1" s="1"/>
  <c r="AD84" i="1"/>
  <c r="AG84" i="1" s="1"/>
  <c r="AD85" i="1"/>
  <c r="AG85" i="1" s="1"/>
  <c r="AD86" i="1"/>
  <c r="AG86" i="1" s="1"/>
  <c r="AD87" i="1"/>
  <c r="AG87" i="1" s="1"/>
  <c r="AD88" i="1"/>
  <c r="AG88" i="1" s="1"/>
  <c r="AD89" i="1"/>
  <c r="AG89" i="1" s="1"/>
  <c r="AD90" i="1"/>
  <c r="AG90" i="1" s="1"/>
  <c r="AD91" i="1"/>
  <c r="AG91" i="1" s="1"/>
  <c r="AD92" i="1"/>
  <c r="AG92" i="1" s="1"/>
  <c r="AD93" i="1"/>
  <c r="AG93" i="1" s="1"/>
  <c r="AD94" i="1"/>
  <c r="AG94" i="1" s="1"/>
  <c r="AD95" i="1"/>
  <c r="AG95" i="1" s="1"/>
  <c r="AD96" i="1"/>
  <c r="AG96" i="1" s="1"/>
  <c r="AD97" i="1"/>
  <c r="AD98" i="1"/>
  <c r="AG98" i="1" s="1"/>
  <c r="AD99" i="1"/>
  <c r="AG99" i="1" s="1"/>
  <c r="AD101" i="1"/>
  <c r="AG101" i="1" s="1"/>
  <c r="AD102" i="1"/>
  <c r="AG102" i="1" s="1"/>
  <c r="AD103" i="1"/>
  <c r="AG103" i="1" s="1"/>
  <c r="AD104" i="1"/>
  <c r="AD105" i="1"/>
  <c r="AG105" i="1" s="1"/>
  <c r="AD106" i="1"/>
  <c r="AG106" i="1" s="1"/>
  <c r="AD107" i="1"/>
  <c r="AG107" i="1" s="1"/>
  <c r="AD108" i="1"/>
  <c r="AG108" i="1" s="1"/>
  <c r="AD109" i="1"/>
  <c r="AG109" i="1" s="1"/>
  <c r="AD110" i="1"/>
  <c r="AG110" i="1" s="1"/>
  <c r="AD111" i="1"/>
  <c r="AG111" i="1" s="1"/>
  <c r="AD112" i="1"/>
  <c r="AG112" i="1" s="1"/>
  <c r="AD113" i="1"/>
  <c r="AG113" i="1" s="1"/>
  <c r="AD114" i="1"/>
  <c r="AG114" i="1" s="1"/>
  <c r="AD115" i="1"/>
  <c r="AG115" i="1" s="1"/>
  <c r="AD116" i="1"/>
  <c r="AG116" i="1" s="1"/>
  <c r="AD117" i="1"/>
  <c r="AG117" i="1" s="1"/>
  <c r="AD118" i="1"/>
  <c r="AD119" i="1"/>
  <c r="AG119" i="1" s="1"/>
  <c r="AD120" i="1"/>
  <c r="AG120" i="1" s="1"/>
  <c r="AD121" i="1"/>
  <c r="AG121" i="1" s="1"/>
  <c r="AD122" i="1"/>
  <c r="AG122" i="1" s="1"/>
  <c r="AD123" i="1"/>
  <c r="AD124" i="1"/>
  <c r="AG124" i="1" s="1"/>
  <c r="AD125" i="1"/>
  <c r="AG125" i="1" s="1"/>
  <c r="AD126" i="1"/>
  <c r="AD127" i="1"/>
  <c r="AG127" i="1" s="1"/>
  <c r="AD128" i="1"/>
  <c r="AG128" i="1" s="1"/>
  <c r="AD129" i="1"/>
  <c r="AG129" i="1" s="1"/>
  <c r="AD130" i="1"/>
  <c r="AG130" i="1" s="1"/>
  <c r="AD131" i="1"/>
  <c r="AG131" i="1" s="1"/>
  <c r="AD132" i="1"/>
  <c r="AG132" i="1" s="1"/>
  <c r="AD133" i="1"/>
  <c r="AG133" i="1" s="1"/>
  <c r="AD134" i="1"/>
  <c r="AG134" i="1" s="1"/>
  <c r="AD135" i="1"/>
  <c r="AG135" i="1" s="1"/>
  <c r="AD136" i="1"/>
  <c r="AG136" i="1" s="1"/>
  <c r="AD137" i="1"/>
  <c r="AD138" i="1"/>
  <c r="AD139" i="1"/>
  <c r="AD140" i="1"/>
  <c r="AG140" i="1" s="1"/>
  <c r="AD141" i="1"/>
  <c r="AG141" i="1" s="1"/>
  <c r="AD142" i="1"/>
  <c r="AD143" i="1"/>
  <c r="AG143" i="1" s="1"/>
  <c r="AD144" i="1"/>
  <c r="AG144" i="1" s="1"/>
  <c r="AD145" i="1"/>
  <c r="AD146" i="1"/>
  <c r="AD147" i="1"/>
  <c r="AD148" i="1"/>
  <c r="AG148" i="1" s="1"/>
  <c r="AD149" i="1"/>
  <c r="AG149" i="1" s="1"/>
  <c r="AD150" i="1"/>
  <c r="AG150" i="1" s="1"/>
  <c r="AD151" i="1"/>
  <c r="AG151" i="1" s="1"/>
  <c r="AD152" i="1"/>
  <c r="AG152" i="1" s="1"/>
  <c r="AD153" i="1"/>
  <c r="AG153" i="1" s="1"/>
  <c r="AD154" i="1"/>
  <c r="AG154" i="1" s="1"/>
  <c r="AD155" i="1"/>
  <c r="AD156" i="1"/>
  <c r="AG156" i="1" s="1"/>
  <c r="AD157" i="1"/>
  <c r="AD158" i="1"/>
  <c r="AD159" i="1"/>
  <c r="AG159" i="1" s="1"/>
  <c r="AD160" i="1"/>
  <c r="AG160" i="1" s="1"/>
  <c r="AD161" i="1"/>
  <c r="AD162" i="1"/>
  <c r="AD163" i="1"/>
  <c r="AG163" i="1" s="1"/>
  <c r="AD164" i="1"/>
  <c r="AD165" i="1"/>
  <c r="AD166" i="1"/>
  <c r="AD167" i="1"/>
  <c r="AD168" i="1"/>
  <c r="AD169" i="1"/>
  <c r="AG169" i="1" s="1"/>
  <c r="AD170" i="1"/>
  <c r="AG170" i="1" s="1"/>
  <c r="AD171" i="1"/>
  <c r="AD172" i="1"/>
  <c r="AD173" i="1"/>
  <c r="AD174" i="1"/>
  <c r="AG174" i="1" s="1"/>
  <c r="AD175" i="1"/>
  <c r="AD176" i="1"/>
  <c r="AG176" i="1" s="1"/>
  <c r="AD177" i="1"/>
  <c r="AG177" i="1" s="1"/>
  <c r="AD178" i="1"/>
  <c r="AG178" i="1" s="1"/>
  <c r="AD179" i="1"/>
  <c r="AD180" i="1"/>
  <c r="AG180" i="1" s="1"/>
  <c r="AD181" i="1"/>
  <c r="AG181" i="1" s="1"/>
  <c r="AD182" i="1"/>
  <c r="AG182" i="1" s="1"/>
  <c r="AD183" i="1"/>
  <c r="AG183" i="1" s="1"/>
  <c r="AD185" i="1"/>
  <c r="AG185" i="1" s="1"/>
  <c r="AD186" i="1"/>
  <c r="AG186" i="1" s="1"/>
  <c r="AD187" i="1"/>
  <c r="AG187" i="1" s="1"/>
  <c r="AD188" i="1"/>
  <c r="AG188" i="1" s="1"/>
  <c r="AD189" i="1"/>
  <c r="AG189" i="1" s="1"/>
  <c r="AD190" i="1"/>
  <c r="AG190" i="1" s="1"/>
  <c r="AD191" i="1"/>
  <c r="AG191" i="1" s="1"/>
  <c r="AD192" i="1"/>
  <c r="AG192" i="1" s="1"/>
  <c r="AD193" i="1"/>
  <c r="AD194" i="1"/>
  <c r="AD195" i="1"/>
  <c r="AG195" i="1" s="1"/>
  <c r="AD196" i="1"/>
  <c r="AG196" i="1" s="1"/>
  <c r="AD197" i="1"/>
  <c r="AG197" i="1" s="1"/>
  <c r="AD198" i="1"/>
  <c r="AD199" i="1"/>
  <c r="AG199" i="1" s="1"/>
  <c r="AD200" i="1"/>
  <c r="AD203" i="1"/>
  <c r="AD205" i="1"/>
  <c r="AG205" i="1" s="1"/>
  <c r="AD206" i="1"/>
  <c r="AG206" i="1" s="1"/>
  <c r="AD207" i="1"/>
  <c r="AG207" i="1" s="1"/>
  <c r="AD208" i="1"/>
  <c r="AG208" i="1" s="1"/>
  <c r="AD209" i="1"/>
  <c r="AG209" i="1" s="1"/>
  <c r="AD210" i="1"/>
  <c r="AG210" i="1" s="1"/>
  <c r="AD211" i="1"/>
  <c r="AD212" i="1"/>
  <c r="AG212" i="1" s="1"/>
  <c r="AD213" i="1"/>
  <c r="AG213" i="1" s="1"/>
  <c r="AD214" i="1"/>
  <c r="AG214" i="1" s="1"/>
  <c r="AD215" i="1"/>
  <c r="AG215" i="1" s="1"/>
  <c r="AD216" i="1"/>
  <c r="AG216" i="1" s="1"/>
  <c r="AD217" i="1"/>
  <c r="AG217" i="1" s="1"/>
  <c r="AD218" i="1"/>
  <c r="AG218" i="1" s="1"/>
  <c r="AD219" i="1"/>
  <c r="AD220" i="1"/>
  <c r="AG220" i="1" s="1"/>
  <c r="AD221" i="1"/>
  <c r="AG221" i="1" s="1"/>
  <c r="AD222" i="1"/>
  <c r="AG222" i="1" s="1"/>
  <c r="AD223" i="1"/>
  <c r="AG223" i="1" s="1"/>
  <c r="AD224" i="1"/>
  <c r="AG224" i="1" s="1"/>
  <c r="AD225" i="1"/>
  <c r="AG225" i="1" s="1"/>
  <c r="AD226" i="1"/>
  <c r="AG226" i="1" s="1"/>
  <c r="AD227" i="1"/>
  <c r="AD228" i="1"/>
  <c r="AG228" i="1" s="1"/>
  <c r="AD229" i="1"/>
  <c r="AG229" i="1" s="1"/>
  <c r="AD230" i="1"/>
  <c r="AG230" i="1" s="1"/>
  <c r="AD231" i="1"/>
  <c r="AG231" i="1" s="1"/>
  <c r="AD232" i="1"/>
  <c r="AG232" i="1" s="1"/>
  <c r="AD233" i="1"/>
  <c r="AG233" i="1" s="1"/>
  <c r="AD234" i="1"/>
  <c r="AD235" i="1"/>
  <c r="AG235" i="1" s="1"/>
  <c r="AD236" i="1"/>
  <c r="AG236" i="1" s="1"/>
  <c r="AD237" i="1"/>
  <c r="AG237" i="1" s="1"/>
  <c r="AD238" i="1"/>
  <c r="AG238" i="1" s="1"/>
  <c r="AD239" i="1"/>
  <c r="AG239" i="1" s="1"/>
  <c r="AD240" i="1"/>
  <c r="AG240" i="1" s="1"/>
  <c r="AD241" i="1"/>
  <c r="AG241" i="1" s="1"/>
  <c r="AD242" i="1"/>
  <c r="AG242" i="1" s="1"/>
  <c r="AD243" i="1"/>
  <c r="AG243" i="1" s="1"/>
  <c r="AD244" i="1"/>
  <c r="AG244" i="1" s="1"/>
  <c r="AD245" i="1"/>
  <c r="AG245" i="1" s="1"/>
  <c r="AD247" i="1"/>
  <c r="AD248" i="1"/>
  <c r="AG248" i="1" s="1"/>
  <c r="AD249" i="1"/>
  <c r="AG249" i="1" s="1"/>
  <c r="AD250" i="1"/>
  <c r="AG250" i="1" s="1"/>
  <c r="AD251" i="1"/>
  <c r="AG251" i="1" s="1"/>
  <c r="AD252" i="1"/>
  <c r="AG252" i="1" s="1"/>
  <c r="AD253" i="1"/>
  <c r="AG253" i="1" s="1"/>
  <c r="AD254" i="1"/>
  <c r="AG254" i="1" s="1"/>
  <c r="AD255" i="1"/>
  <c r="AG255" i="1" s="1"/>
  <c r="AD256" i="1"/>
  <c r="AG256" i="1" s="1"/>
  <c r="AD257" i="1"/>
  <c r="AG257" i="1" s="1"/>
  <c r="AD258" i="1"/>
  <c r="AG258" i="1" s="1"/>
  <c r="AD259" i="1"/>
  <c r="AD260" i="1"/>
  <c r="AG260" i="1" s="1"/>
  <c r="AD261" i="1"/>
  <c r="AG261" i="1" s="1"/>
  <c r="AD262" i="1"/>
  <c r="AG262" i="1" s="1"/>
  <c r="AD263" i="1"/>
  <c r="AG263" i="1" s="1"/>
  <c r="AD264" i="1"/>
  <c r="AG264" i="1" s="1"/>
  <c r="AD265" i="1"/>
  <c r="AG265" i="1" s="1"/>
  <c r="AD266" i="1"/>
  <c r="AG266" i="1" s="1"/>
  <c r="AD267" i="1"/>
  <c r="AG267" i="1" s="1"/>
  <c r="AD268" i="1"/>
  <c r="AG268" i="1" s="1"/>
  <c r="AD269" i="1"/>
  <c r="AG269" i="1" s="1"/>
  <c r="AD270" i="1"/>
  <c r="AG270" i="1" s="1"/>
  <c r="AD271" i="1"/>
  <c r="AG271" i="1" s="1"/>
  <c r="AD272" i="1"/>
  <c r="AG272" i="1" s="1"/>
  <c r="AD273" i="1"/>
  <c r="AG273" i="1" s="1"/>
  <c r="AD274" i="1"/>
  <c r="AG274" i="1" s="1"/>
  <c r="AD275" i="1"/>
  <c r="AD276" i="1"/>
  <c r="AG276" i="1" s="1"/>
  <c r="AD277" i="1"/>
  <c r="AG277" i="1" s="1"/>
  <c r="AD278" i="1"/>
  <c r="AG278" i="1" s="1"/>
  <c r="AD279" i="1"/>
  <c r="AG279" i="1" s="1"/>
  <c r="AD280" i="1"/>
  <c r="AG280" i="1" s="1"/>
  <c r="AD281" i="1"/>
  <c r="AG281" i="1" s="1"/>
  <c r="AD282" i="1"/>
  <c r="AG282" i="1" s="1"/>
  <c r="AD283" i="1"/>
  <c r="AG283" i="1" s="1"/>
  <c r="AD284" i="1"/>
  <c r="AG284" i="1" s="1"/>
  <c r="AD286" i="1"/>
  <c r="AG286" i="1" s="1"/>
  <c r="AD287" i="1"/>
  <c r="AG287" i="1" s="1"/>
  <c r="AD288" i="1"/>
  <c r="AG288" i="1" s="1"/>
  <c r="AD289" i="1"/>
  <c r="AG289" i="1" s="1"/>
  <c r="AD290" i="1"/>
  <c r="AG290" i="1" s="1"/>
  <c r="AD291" i="1"/>
  <c r="AG291" i="1" s="1"/>
  <c r="AD292" i="1"/>
  <c r="AG292" i="1" s="1"/>
  <c r="AD293" i="1"/>
  <c r="AG293" i="1" s="1"/>
  <c r="AD294" i="1"/>
  <c r="AG294" i="1" s="1"/>
  <c r="AD295" i="1"/>
  <c r="AE295" i="1" s="1"/>
  <c r="AD296" i="1"/>
  <c r="AG296" i="1" s="1"/>
  <c r="AD297" i="1"/>
  <c r="AG297" i="1" s="1"/>
  <c r="AD298" i="1"/>
  <c r="AG298" i="1" s="1"/>
  <c r="AD299" i="1"/>
  <c r="AG299" i="1" s="1"/>
  <c r="AD300" i="1"/>
  <c r="AG300" i="1" s="1"/>
  <c r="AD301" i="1"/>
  <c r="AG301" i="1" s="1"/>
  <c r="AD302" i="1"/>
  <c r="AG302" i="1" s="1"/>
  <c r="AD303" i="1"/>
  <c r="AG303" i="1" s="1"/>
  <c r="AD304" i="1"/>
  <c r="AG304" i="1" s="1"/>
  <c r="AD305" i="1"/>
  <c r="AG305" i="1" s="1"/>
  <c r="AG275" i="1" l="1"/>
  <c r="AH275" i="1" s="1"/>
  <c r="AE275" i="1"/>
  <c r="AG259" i="1"/>
  <c r="AH259" i="1" s="1"/>
  <c r="AE259" i="1"/>
  <c r="AG234" i="1"/>
  <c r="AH234" i="1" s="1"/>
  <c r="AE234" i="1"/>
  <c r="AG247" i="1"/>
  <c r="AH247" i="1" s="1"/>
  <c r="AE247" i="1"/>
  <c r="AG227" i="1"/>
  <c r="AH227" i="1" s="1"/>
  <c r="AE227" i="1"/>
  <c r="AG219" i="1"/>
  <c r="AH219" i="1" s="1"/>
  <c r="AE219" i="1"/>
  <c r="AG211" i="1"/>
  <c r="AH211" i="1" s="1"/>
  <c r="AE211" i="1"/>
  <c r="AG203" i="1"/>
  <c r="AH203" i="1" s="1"/>
  <c r="AE203" i="1"/>
  <c r="AE173" i="1"/>
  <c r="AG173" i="1"/>
  <c r="AH173" i="1" s="1"/>
  <c r="AG200" i="1"/>
  <c r="AH200" i="1" s="1"/>
  <c r="AE200" i="1"/>
  <c r="AE198" i="1"/>
  <c r="AG193" i="1"/>
  <c r="AE193" i="1"/>
  <c r="AG179" i="1"/>
  <c r="AH179" i="1" s="1"/>
  <c r="AE179" i="1"/>
  <c r="AG166" i="1"/>
  <c r="AH166" i="1" s="1"/>
  <c r="AE166" i="1"/>
  <c r="AG175" i="1"/>
  <c r="AH175" i="1" s="1"/>
  <c r="AE175" i="1"/>
  <c r="AG171" i="1"/>
  <c r="AH171" i="1" s="1"/>
  <c r="AE171" i="1"/>
  <c r="AG167" i="1"/>
  <c r="AH167" i="1" s="1"/>
  <c r="AE167" i="1"/>
  <c r="AG172" i="1"/>
  <c r="AH172" i="1" s="1"/>
  <c r="AE172" i="1"/>
  <c r="AG168" i="1"/>
  <c r="AH168" i="1" s="1"/>
  <c r="AE168" i="1"/>
  <c r="AG165" i="1"/>
  <c r="AH165" i="1" s="1"/>
  <c r="AE165" i="1"/>
  <c r="AG161" i="1"/>
  <c r="AE161" i="1"/>
  <c r="AG157" i="1"/>
  <c r="AE157" i="1"/>
  <c r="AG155" i="1"/>
  <c r="AH155" i="1" s="1"/>
  <c r="AE155" i="1"/>
  <c r="AG164" i="1"/>
  <c r="AH164" i="1" s="1"/>
  <c r="AE164" i="1"/>
  <c r="AE81" i="1"/>
  <c r="AE118" i="1"/>
  <c r="AE126" i="1"/>
  <c r="AG104" i="1"/>
  <c r="AH104" i="1" s="1"/>
  <c r="AE104" i="1"/>
  <c r="AG142" i="1"/>
  <c r="AH142" i="1" s="1"/>
  <c r="AE142" i="1"/>
  <c r="AG145" i="1"/>
  <c r="AE145" i="1"/>
  <c r="AG137" i="1"/>
  <c r="AE137" i="1"/>
  <c r="AG147" i="1"/>
  <c r="AH147" i="1" s="1"/>
  <c r="AE147" i="1"/>
  <c r="AG139" i="1"/>
  <c r="AH139" i="1" s="1"/>
  <c r="AE139" i="1"/>
  <c r="AG123" i="1"/>
  <c r="AE129" i="1"/>
  <c r="AE123" i="1"/>
  <c r="AG63" i="1"/>
  <c r="AH63" i="1" s="1"/>
  <c r="AE63" i="1"/>
  <c r="AE49" i="1"/>
  <c r="AE21" i="1"/>
  <c r="AE9" i="1"/>
  <c r="AG58" i="1"/>
  <c r="AH58" i="1" s="1"/>
  <c r="AE58" i="1"/>
  <c r="AG14" i="1"/>
  <c r="AE14" i="1"/>
  <c r="AG30" i="1"/>
  <c r="AK104" i="1"/>
  <c r="AJ105" i="1" s="1"/>
  <c r="AL103" i="1"/>
  <c r="AK48" i="1"/>
  <c r="AJ49" i="1" s="1"/>
  <c r="AL47" i="1"/>
  <c r="AK9" i="1"/>
  <c r="AJ10" i="1" s="1"/>
  <c r="AL8" i="1"/>
  <c r="AK166" i="1"/>
  <c r="AJ167" i="1" s="1"/>
  <c r="AL166" i="1" s="1"/>
  <c r="AK113" i="1"/>
  <c r="AJ114" i="1" s="1"/>
  <c r="AL112" i="1"/>
  <c r="AK157" i="1"/>
  <c r="AJ158" i="1" s="1"/>
  <c r="AL156" i="1"/>
  <c r="AK289" i="1"/>
  <c r="AJ290" i="1" s="1"/>
  <c r="AL289" i="1" s="1"/>
  <c r="AK242" i="1"/>
  <c r="AJ243" i="1" s="1"/>
  <c r="AL242" i="1" s="1"/>
  <c r="AK188" i="1"/>
  <c r="AJ189" i="1" s="1"/>
  <c r="AL188" i="1" s="1"/>
  <c r="AK181" i="1"/>
  <c r="AJ182" i="1" s="1"/>
  <c r="AL181" i="1" s="1"/>
  <c r="AG295" i="1"/>
  <c r="AH295" i="1" s="1"/>
  <c r="AG198" i="1"/>
  <c r="AH198" i="1" s="1"/>
  <c r="AG194" i="1"/>
  <c r="AG162" i="1"/>
  <c r="AG158" i="1"/>
  <c r="AG146" i="1"/>
  <c r="AG138" i="1"/>
  <c r="AG126" i="1"/>
  <c r="AG118" i="1"/>
  <c r="AG97" i="1"/>
  <c r="AG81" i="1"/>
  <c r="AG77" i="1"/>
  <c r="AH77" i="1" s="1"/>
  <c r="AG49" i="1"/>
  <c r="AH49" i="1" s="1"/>
  <c r="AG21" i="1"/>
  <c r="AH21" i="1" s="1"/>
  <c r="AG9" i="1"/>
  <c r="AH9" i="1" s="1"/>
  <c r="AB5" i="1"/>
  <c r="U6" i="1" l="1"/>
  <c r="K6" i="1"/>
  <c r="N6" i="1"/>
  <c r="AH193" i="1"/>
  <c r="AH157" i="1"/>
  <c r="AH161" i="1"/>
  <c r="AH118" i="1"/>
  <c r="AH126" i="1"/>
  <c r="AH137" i="1"/>
  <c r="AH123" i="1"/>
  <c r="AH129" i="1"/>
  <c r="AH81" i="1"/>
  <c r="AH145" i="1"/>
  <c r="AH14" i="1"/>
  <c r="AK114" i="1"/>
  <c r="AJ115" i="1" s="1"/>
  <c r="AL113" i="1"/>
  <c r="AK10" i="1"/>
  <c r="AJ11" i="1" s="1"/>
  <c r="AL9" i="1"/>
  <c r="AK105" i="1"/>
  <c r="AJ106" i="1" s="1"/>
  <c r="AL104" i="1"/>
  <c r="AK158" i="1"/>
  <c r="AJ159" i="1" s="1"/>
  <c r="AL157" i="1"/>
  <c r="AK167" i="1"/>
  <c r="AJ168" i="1" s="1"/>
  <c r="AL167" i="1" s="1"/>
  <c r="AK49" i="1"/>
  <c r="AJ50" i="1" s="1"/>
  <c r="AL48" i="1"/>
  <c r="AK243" i="1"/>
  <c r="AJ244" i="1" s="1"/>
  <c r="AL243" i="1" s="1"/>
  <c r="AK290" i="1"/>
  <c r="AJ291" i="1" s="1"/>
  <c r="AL290" i="1" s="1"/>
  <c r="AK189" i="1"/>
  <c r="AJ190" i="1" s="1"/>
  <c r="AL189" i="1" s="1"/>
  <c r="AK182" i="1"/>
  <c r="AJ183" i="1" s="1"/>
  <c r="AL182" i="1" s="1"/>
  <c r="V6" i="1"/>
  <c r="AD8" i="1"/>
  <c r="AG8" i="1" s="1"/>
  <c r="AG5" i="1" l="1"/>
  <c r="AD5" i="1"/>
  <c r="AK168" i="1"/>
  <c r="AJ169" i="1" s="1"/>
  <c r="AL168" i="1" s="1"/>
  <c r="AK106" i="1"/>
  <c r="AJ107" i="1" s="1"/>
  <c r="AL105" i="1"/>
  <c r="AK115" i="1"/>
  <c r="AJ116" i="1" s="1"/>
  <c r="AL114" i="1"/>
  <c r="AK50" i="1"/>
  <c r="AJ51" i="1" s="1"/>
  <c r="AL49" i="1"/>
  <c r="AK159" i="1"/>
  <c r="AJ160" i="1" s="1"/>
  <c r="AL158" i="1"/>
  <c r="AK11" i="1"/>
  <c r="AJ12" i="1" s="1"/>
  <c r="AL10" i="1"/>
  <c r="AK244" i="1"/>
  <c r="AJ245" i="1" s="1"/>
  <c r="AL244" i="1" s="1"/>
  <c r="AK291" i="1"/>
  <c r="AJ292" i="1" s="1"/>
  <c r="AL291" i="1" s="1"/>
  <c r="AK190" i="1"/>
  <c r="AJ191" i="1" s="1"/>
  <c r="AL190" i="1" s="1"/>
  <c r="AK183" i="1"/>
  <c r="AJ184" i="1" s="1"/>
  <c r="AL183" i="1" s="1"/>
  <c r="AH5" i="1"/>
  <c r="AK160" i="1" l="1"/>
  <c r="AJ161" i="1" s="1"/>
  <c r="AL159" i="1"/>
  <c r="AK116" i="1"/>
  <c r="AJ117" i="1" s="1"/>
  <c r="AL115" i="1"/>
  <c r="AK169" i="1"/>
  <c r="AJ170" i="1" s="1"/>
  <c r="AL169" i="1" s="1"/>
  <c r="AK12" i="1"/>
  <c r="AJ13" i="1" s="1"/>
  <c r="AL11" i="1"/>
  <c r="AK51" i="1"/>
  <c r="AJ52" i="1" s="1"/>
  <c r="AL50" i="1"/>
  <c r="AK107" i="1"/>
  <c r="AJ108" i="1" s="1"/>
  <c r="AL106" i="1"/>
  <c r="AK292" i="1"/>
  <c r="AJ293" i="1" s="1"/>
  <c r="AL292" i="1" s="1"/>
  <c r="AK184" i="1"/>
  <c r="AL184" i="1" s="1"/>
  <c r="AK245" i="1"/>
  <c r="AK191" i="1"/>
  <c r="AJ192" i="1" s="1"/>
  <c r="AL191" i="1" s="1"/>
  <c r="AJ3" i="1"/>
  <c r="AJ246" i="1" l="1"/>
  <c r="AK246" i="1" s="1"/>
  <c r="AJ247" i="1" s="1"/>
  <c r="AL245" i="1" s="1"/>
  <c r="AK52" i="1"/>
  <c r="AJ53" i="1" s="1"/>
  <c r="AL51" i="1"/>
  <c r="AK170" i="1"/>
  <c r="AJ171" i="1" s="1"/>
  <c r="AL170" i="1" s="1"/>
  <c r="AK161" i="1"/>
  <c r="AJ162" i="1" s="1"/>
  <c r="AL160" i="1"/>
  <c r="AK108" i="1"/>
  <c r="AJ109" i="1" s="1"/>
  <c r="AL107" i="1"/>
  <c r="AK13" i="1"/>
  <c r="AJ14" i="1" s="1"/>
  <c r="AL12" i="1"/>
  <c r="AK117" i="1"/>
  <c r="AL116" i="1"/>
  <c r="AK293" i="1"/>
  <c r="AJ294" i="1" s="1"/>
  <c r="AL293" i="1" s="1"/>
  <c r="AK192" i="1"/>
  <c r="AJ193" i="1" s="1"/>
  <c r="AL192" i="1" s="1"/>
  <c r="Q6" i="1"/>
  <c r="AK247" i="1" l="1"/>
  <c r="AJ248" i="1" s="1"/>
  <c r="AL247" i="1" s="1"/>
  <c r="AK162" i="1"/>
  <c r="AJ163" i="1" s="1"/>
  <c r="AL161" i="1"/>
  <c r="AK53" i="1"/>
  <c r="AJ54" i="1" s="1"/>
  <c r="AL52" i="1"/>
  <c r="AK14" i="1"/>
  <c r="AJ15" i="1" s="1"/>
  <c r="AL13" i="1"/>
  <c r="AJ124" i="1"/>
  <c r="AL117" i="1"/>
  <c r="AK109" i="1"/>
  <c r="AL109" i="1" s="1"/>
  <c r="AL108" i="1"/>
  <c r="AK171" i="1"/>
  <c r="AJ172" i="1" s="1"/>
  <c r="AL171" i="1" s="1"/>
  <c r="AK294" i="1"/>
  <c r="AJ295" i="1" s="1"/>
  <c r="AL294" i="1" s="1"/>
  <c r="AK193" i="1"/>
  <c r="AJ194" i="1" s="1"/>
  <c r="AL193" i="1" s="1"/>
  <c r="R6" i="1"/>
  <c r="AK248" i="1" l="1"/>
  <c r="AJ249" i="1" s="1"/>
  <c r="AL248" i="1" s="1"/>
  <c r="AK15" i="1"/>
  <c r="AJ16" i="1" s="1"/>
  <c r="AL14" i="1"/>
  <c r="AK163" i="1"/>
  <c r="AJ164" i="1" s="1"/>
  <c r="AL162" i="1"/>
  <c r="AK172" i="1"/>
  <c r="AJ173" i="1" s="1"/>
  <c r="AL172" i="1" s="1"/>
  <c r="AK124" i="1"/>
  <c r="AJ125" i="1" s="1"/>
  <c r="AL123" i="1"/>
  <c r="AK54" i="1"/>
  <c r="AJ55" i="1" s="1"/>
  <c r="AL53" i="1"/>
  <c r="AK295" i="1"/>
  <c r="AJ296" i="1" s="1"/>
  <c r="AL295" i="1" s="1"/>
  <c r="AK194" i="1"/>
  <c r="AJ195" i="1" s="1"/>
  <c r="AL194" i="1" s="1"/>
  <c r="S6" i="1"/>
  <c r="P6" i="1"/>
  <c r="O6" i="1"/>
  <c r="M6" i="1"/>
  <c r="L6" i="1"/>
  <c r="J6" i="1"/>
  <c r="AK249" i="1" l="1"/>
  <c r="AJ250" i="1" s="1"/>
  <c r="AL249" i="1" s="1"/>
  <c r="AK55" i="1"/>
  <c r="AJ56" i="1" s="1"/>
  <c r="AL54" i="1"/>
  <c r="AK173" i="1"/>
  <c r="AJ174" i="1" s="1"/>
  <c r="AL173" i="1" s="1"/>
  <c r="AK16" i="1"/>
  <c r="AJ17" i="1" s="1"/>
  <c r="AL15" i="1"/>
  <c r="AK125" i="1"/>
  <c r="AJ126" i="1" s="1"/>
  <c r="AL124" i="1"/>
  <c r="AK164" i="1"/>
  <c r="AJ165" i="1" s="1"/>
  <c r="AL163" i="1"/>
  <c r="AK296" i="1"/>
  <c r="AJ297" i="1" s="1"/>
  <c r="AL296" i="1" s="1"/>
  <c r="AK195" i="1"/>
  <c r="AJ196" i="1" s="1"/>
  <c r="AL195" i="1" s="1"/>
  <c r="AE5" i="1"/>
  <c r="AK250" i="1" l="1"/>
  <c r="AJ251" i="1" s="1"/>
  <c r="AL250" i="1" s="1"/>
  <c r="AK165" i="1"/>
  <c r="AL165" i="1" s="1"/>
  <c r="AL164" i="1"/>
  <c r="AK17" i="1"/>
  <c r="AJ18" i="1" s="1"/>
  <c r="AL16" i="1"/>
  <c r="AK56" i="1"/>
  <c r="AJ57" i="1" s="1"/>
  <c r="AL55" i="1"/>
  <c r="AK126" i="1"/>
  <c r="AJ127" i="1" s="1"/>
  <c r="AL125" i="1"/>
  <c r="AK174" i="1"/>
  <c r="AJ175" i="1" s="1"/>
  <c r="AL174" i="1" s="1"/>
  <c r="AK297" i="1"/>
  <c r="AJ298" i="1" s="1"/>
  <c r="AL297" i="1" s="1"/>
  <c r="AK196" i="1"/>
  <c r="AJ197" i="1" s="1"/>
  <c r="AL196" i="1" s="1"/>
  <c r="AK251" i="1" l="1"/>
  <c r="AJ252" i="1" s="1"/>
  <c r="AL251" i="1" s="1"/>
  <c r="AK175" i="1"/>
  <c r="AJ176" i="1" s="1"/>
  <c r="AL175" i="1" s="1"/>
  <c r="AK57" i="1"/>
  <c r="AJ58" i="1" s="1"/>
  <c r="AL56" i="1"/>
  <c r="AK127" i="1"/>
  <c r="AJ128" i="1" s="1"/>
  <c r="AL126" i="1"/>
  <c r="AK18" i="1"/>
  <c r="AJ19" i="1" s="1"/>
  <c r="AL17" i="1"/>
  <c r="AK298" i="1"/>
  <c r="AJ299" i="1" s="1"/>
  <c r="AL298" i="1" s="1"/>
  <c r="AK197" i="1"/>
  <c r="AJ198" i="1" s="1"/>
  <c r="AL197" i="1" s="1"/>
  <c r="T6" i="1"/>
  <c r="AB6" i="1" s="1"/>
  <c r="AK252" i="1" l="1"/>
  <c r="AJ253" i="1" s="1"/>
  <c r="AL252" i="1" s="1"/>
  <c r="AK128" i="1"/>
  <c r="AJ129" i="1" s="1"/>
  <c r="AL127" i="1"/>
  <c r="AK176" i="1"/>
  <c r="AJ177" i="1" s="1"/>
  <c r="AL176" i="1" s="1"/>
  <c r="AK19" i="1"/>
  <c r="AJ20" i="1" s="1"/>
  <c r="AL18" i="1"/>
  <c r="AK58" i="1"/>
  <c r="AJ59" i="1" s="1"/>
  <c r="AL57" i="1"/>
  <c r="AK299" i="1"/>
  <c r="AJ300" i="1" s="1"/>
  <c r="AL299" i="1" s="1"/>
  <c r="AK198" i="1"/>
  <c r="AJ199" i="1" s="1"/>
  <c r="AL198" i="1" s="1"/>
  <c r="AK253" i="1" l="1"/>
  <c r="AJ254" i="1" s="1"/>
  <c r="AL253" i="1" s="1"/>
  <c r="AK129" i="1"/>
  <c r="AJ130" i="1" s="1"/>
  <c r="AL128" i="1"/>
  <c r="AK20" i="1"/>
  <c r="AJ21" i="1" s="1"/>
  <c r="AL19" i="1"/>
  <c r="AK59" i="1"/>
  <c r="AJ60" i="1" s="1"/>
  <c r="AL58" i="1"/>
  <c r="AK177" i="1"/>
  <c r="AJ178" i="1" s="1"/>
  <c r="AL177" i="1" s="1"/>
  <c r="AK254" i="1"/>
  <c r="AJ255" i="1" s="1"/>
  <c r="AL254" i="1" s="1"/>
  <c r="AK300" i="1"/>
  <c r="AJ301" i="1" s="1"/>
  <c r="AL300" i="1" s="1"/>
  <c r="AK199" i="1"/>
  <c r="AJ200" i="1" s="1"/>
  <c r="AL199" i="1" s="1"/>
  <c r="AK60" i="1" l="1"/>
  <c r="AJ61" i="1" s="1"/>
  <c r="AL59" i="1"/>
  <c r="AK130" i="1"/>
  <c r="AJ131" i="1" s="1"/>
  <c r="AL129" i="1"/>
  <c r="AK21" i="1"/>
  <c r="AJ22" i="1" s="1"/>
  <c r="AL20" i="1"/>
  <c r="AK178" i="1"/>
  <c r="AL178" i="1" s="1"/>
  <c r="AK255" i="1"/>
  <c r="AJ256" i="1" s="1"/>
  <c r="AL255" i="1" s="1"/>
  <c r="AK301" i="1"/>
  <c r="AJ302" i="1" s="1"/>
  <c r="AL301" i="1" s="1"/>
  <c r="AK200" i="1"/>
  <c r="AJ201" i="1" l="1"/>
  <c r="AK201" i="1" s="1"/>
  <c r="AJ202" i="1" s="1"/>
  <c r="AK202" i="1" s="1"/>
  <c r="AJ203" i="1" s="1"/>
  <c r="AL200" i="1" s="1"/>
  <c r="AK22" i="1"/>
  <c r="AJ23" i="1" s="1"/>
  <c r="AL21" i="1"/>
  <c r="AK61" i="1"/>
  <c r="AJ62" i="1" s="1"/>
  <c r="AL60" i="1"/>
  <c r="AK131" i="1"/>
  <c r="AJ132" i="1" s="1"/>
  <c r="AL130" i="1"/>
  <c r="AK256" i="1"/>
  <c r="AJ257" i="1" s="1"/>
  <c r="AL256" i="1" s="1"/>
  <c r="AK302" i="1"/>
  <c r="AJ303" i="1" s="1"/>
  <c r="AL302" i="1" s="1"/>
  <c r="AK203" i="1" l="1"/>
  <c r="AK23" i="1"/>
  <c r="AJ24" i="1" s="1"/>
  <c r="AL22" i="1"/>
  <c r="AK132" i="1"/>
  <c r="AJ133" i="1" s="1"/>
  <c r="AL131" i="1"/>
  <c r="AK62" i="1"/>
  <c r="AJ63" i="1" s="1"/>
  <c r="AL61" i="1"/>
  <c r="AK257" i="1"/>
  <c r="AJ258" i="1" s="1"/>
  <c r="AL257" i="1" s="1"/>
  <c r="AK303" i="1"/>
  <c r="AJ304" i="1" s="1"/>
  <c r="AL303" i="1" s="1"/>
  <c r="AJ204" i="1" l="1"/>
  <c r="AK204" i="1" s="1"/>
  <c r="AJ205" i="1" s="1"/>
  <c r="AK205" i="1" s="1"/>
  <c r="AJ206" i="1" s="1"/>
  <c r="AL205" i="1" s="1"/>
  <c r="AK24" i="1"/>
  <c r="AJ25" i="1" s="1"/>
  <c r="AL23" i="1"/>
  <c r="AK63" i="1"/>
  <c r="AJ64" i="1" s="1"/>
  <c r="AL62" i="1"/>
  <c r="AK133" i="1"/>
  <c r="AJ134" i="1" s="1"/>
  <c r="AL132" i="1"/>
  <c r="AK258" i="1"/>
  <c r="AJ259" i="1" s="1"/>
  <c r="AL258" i="1" s="1"/>
  <c r="AK304" i="1"/>
  <c r="AL304" i="1" s="1"/>
  <c r="AL203" i="1" l="1"/>
  <c r="AK206" i="1"/>
  <c r="AJ207" i="1" s="1"/>
  <c r="AL206" i="1" s="1"/>
  <c r="AK134" i="1"/>
  <c r="AJ135" i="1" s="1"/>
  <c r="AL133" i="1"/>
  <c r="AK25" i="1"/>
  <c r="AJ26" i="1" s="1"/>
  <c r="AL24" i="1"/>
  <c r="AK64" i="1"/>
  <c r="AJ65" i="1" s="1"/>
  <c r="AL63" i="1"/>
  <c r="AK259" i="1"/>
  <c r="AJ260" i="1" s="1"/>
  <c r="AL259" i="1" s="1"/>
  <c r="AK207" i="1" l="1"/>
  <c r="AJ208" i="1" s="1"/>
  <c r="AL207" i="1" s="1"/>
  <c r="AK65" i="1"/>
  <c r="AJ66" i="1" s="1"/>
  <c r="AL64" i="1"/>
  <c r="AK135" i="1"/>
  <c r="AJ136" i="1" s="1"/>
  <c r="AL134" i="1"/>
  <c r="AK26" i="1"/>
  <c r="AJ27" i="1" s="1"/>
  <c r="AL25" i="1"/>
  <c r="AK260" i="1"/>
  <c r="AJ261" i="1" s="1"/>
  <c r="AL260" i="1" s="1"/>
  <c r="AK208" i="1" l="1"/>
  <c r="AJ209" i="1" s="1"/>
  <c r="AL208" i="1" s="1"/>
  <c r="AK66" i="1"/>
  <c r="AJ67" i="1" s="1"/>
  <c r="AL65" i="1"/>
  <c r="AK27" i="1"/>
  <c r="AJ28" i="1" s="1"/>
  <c r="AL26" i="1"/>
  <c r="AK136" i="1"/>
  <c r="AJ137" i="1" s="1"/>
  <c r="AL135" i="1"/>
  <c r="AK261" i="1"/>
  <c r="AJ262" i="1" s="1"/>
  <c r="AL261" i="1" s="1"/>
  <c r="AK209" i="1" l="1"/>
  <c r="AJ210" i="1" s="1"/>
  <c r="AL209" i="1" s="1"/>
  <c r="AK67" i="1"/>
  <c r="AJ68" i="1" s="1"/>
  <c r="AL66" i="1"/>
  <c r="AK137" i="1"/>
  <c r="AJ138" i="1" s="1"/>
  <c r="AL136" i="1"/>
  <c r="AK28" i="1"/>
  <c r="AJ29" i="1" s="1"/>
  <c r="AL27" i="1"/>
  <c r="AK262" i="1"/>
  <c r="AJ263" i="1" s="1"/>
  <c r="AL262" i="1" s="1"/>
  <c r="AK210" i="1" l="1"/>
  <c r="AJ211" i="1" s="1"/>
  <c r="AL210" i="1" s="1"/>
  <c r="AK29" i="1"/>
  <c r="AJ30" i="1" s="1"/>
  <c r="AL28" i="1"/>
  <c r="AK68" i="1"/>
  <c r="AJ69" i="1" s="1"/>
  <c r="AL67" i="1"/>
  <c r="AK138" i="1"/>
  <c r="AJ139" i="1" s="1"/>
  <c r="AL137" i="1"/>
  <c r="AK263" i="1"/>
  <c r="AJ264" i="1" s="1"/>
  <c r="AL263" i="1" s="1"/>
  <c r="AK211" i="1" l="1"/>
  <c r="AJ212" i="1" s="1"/>
  <c r="AL211" i="1" s="1"/>
  <c r="AK139" i="1"/>
  <c r="AJ140" i="1" s="1"/>
  <c r="AL138" i="1"/>
  <c r="AK30" i="1"/>
  <c r="AJ31" i="1" s="1"/>
  <c r="AL29" i="1"/>
  <c r="AK69" i="1"/>
  <c r="AJ70" i="1" s="1"/>
  <c r="AL68" i="1"/>
  <c r="AK264" i="1"/>
  <c r="AJ265" i="1" s="1"/>
  <c r="AL264" i="1" s="1"/>
  <c r="AK212" i="1" l="1"/>
  <c r="AJ213" i="1" s="1"/>
  <c r="AL212" i="1" s="1"/>
  <c r="AK140" i="1"/>
  <c r="AJ141" i="1" s="1"/>
  <c r="AL139" i="1"/>
  <c r="AK70" i="1"/>
  <c r="AJ71" i="1" s="1"/>
  <c r="AL69" i="1"/>
  <c r="AK31" i="1"/>
  <c r="AJ32" i="1" s="1"/>
  <c r="AL30" i="1"/>
  <c r="AK265" i="1"/>
  <c r="AJ266" i="1" s="1"/>
  <c r="AL265" i="1" s="1"/>
  <c r="AK213" i="1" l="1"/>
  <c r="AJ214" i="1" s="1"/>
  <c r="AL213" i="1" s="1"/>
  <c r="AK32" i="1"/>
  <c r="AJ33" i="1" s="1"/>
  <c r="AL31" i="1"/>
  <c r="AK141" i="1"/>
  <c r="AJ142" i="1" s="1"/>
  <c r="AL140" i="1"/>
  <c r="AK71" i="1"/>
  <c r="AJ72" i="1" s="1"/>
  <c r="AL70" i="1"/>
  <c r="AK266" i="1"/>
  <c r="AJ267" i="1" s="1"/>
  <c r="AL266" i="1" s="1"/>
  <c r="AK214" i="1" l="1"/>
  <c r="AJ215" i="1" s="1"/>
  <c r="AL214" i="1" s="1"/>
  <c r="AK33" i="1"/>
  <c r="AJ34" i="1" s="1"/>
  <c r="AL32" i="1"/>
  <c r="AK72" i="1"/>
  <c r="AJ73" i="1" s="1"/>
  <c r="AL71" i="1"/>
  <c r="AK142" i="1"/>
  <c r="AJ143" i="1" s="1"/>
  <c r="AL141" i="1"/>
  <c r="AK267" i="1"/>
  <c r="AJ268" i="1" s="1"/>
  <c r="AL267" i="1" s="1"/>
  <c r="AK215" i="1" l="1"/>
  <c r="AJ216" i="1" s="1"/>
  <c r="AL215" i="1" s="1"/>
  <c r="AK34" i="1"/>
  <c r="AJ35" i="1" s="1"/>
  <c r="AL33" i="1"/>
  <c r="AK143" i="1"/>
  <c r="AJ144" i="1" s="1"/>
  <c r="AL142" i="1"/>
  <c r="AK73" i="1"/>
  <c r="AJ74" i="1" s="1"/>
  <c r="AL72" i="1"/>
  <c r="AK268" i="1"/>
  <c r="AJ269" i="1" s="1"/>
  <c r="AL268" i="1" s="1"/>
  <c r="AK216" i="1" l="1"/>
  <c r="AJ217" i="1" s="1"/>
  <c r="AL216" i="1" s="1"/>
  <c r="AK35" i="1"/>
  <c r="AJ36" i="1" s="1"/>
  <c r="AL34" i="1"/>
  <c r="AK74" i="1"/>
  <c r="AJ75" i="1" s="1"/>
  <c r="AL73" i="1"/>
  <c r="AK144" i="1"/>
  <c r="AJ145" i="1" s="1"/>
  <c r="AL143" i="1"/>
  <c r="AK269" i="1"/>
  <c r="AJ270" i="1" s="1"/>
  <c r="AL269" i="1" s="1"/>
  <c r="AK217" i="1" l="1"/>
  <c r="AJ218" i="1" s="1"/>
  <c r="AL217" i="1" s="1"/>
  <c r="AK36" i="1"/>
  <c r="AJ37" i="1" s="1"/>
  <c r="AL35" i="1"/>
  <c r="AK75" i="1"/>
  <c r="AJ76" i="1" s="1"/>
  <c r="AL74" i="1"/>
  <c r="AK145" i="1"/>
  <c r="AJ146" i="1" s="1"/>
  <c r="AL144" i="1"/>
  <c r="AK270" i="1"/>
  <c r="AJ271" i="1" s="1"/>
  <c r="AL270" i="1" s="1"/>
  <c r="AK218" i="1" l="1"/>
  <c r="AJ219" i="1" s="1"/>
  <c r="AL218" i="1" s="1"/>
  <c r="AK37" i="1"/>
  <c r="AJ38" i="1" s="1"/>
  <c r="AL36" i="1"/>
  <c r="AK76" i="1"/>
  <c r="AJ77" i="1" s="1"/>
  <c r="AL75" i="1"/>
  <c r="AK146" i="1"/>
  <c r="AJ147" i="1" s="1"/>
  <c r="AL145" i="1"/>
  <c r="AK271" i="1"/>
  <c r="AJ272" i="1" s="1"/>
  <c r="AL271" i="1" s="1"/>
  <c r="AK219" i="1" l="1"/>
  <c r="AJ220" i="1" s="1"/>
  <c r="AL219" i="1" s="1"/>
  <c r="AK38" i="1"/>
  <c r="AJ39" i="1" s="1"/>
  <c r="AL37" i="1"/>
  <c r="AK147" i="1"/>
  <c r="AJ148" i="1" s="1"/>
  <c r="AL146" i="1"/>
  <c r="AK77" i="1"/>
  <c r="AJ78" i="1" s="1"/>
  <c r="AL76" i="1"/>
  <c r="AK272" i="1"/>
  <c r="AJ273" i="1" s="1"/>
  <c r="AL272" i="1" s="1"/>
  <c r="AK220" i="1" l="1"/>
  <c r="AJ221" i="1" s="1"/>
  <c r="AL220" i="1" s="1"/>
  <c r="AK39" i="1"/>
  <c r="AJ40" i="1" s="1"/>
  <c r="AL38" i="1"/>
  <c r="AK78" i="1"/>
  <c r="AJ79" i="1" s="1"/>
  <c r="AL77" i="1"/>
  <c r="AK148" i="1"/>
  <c r="AJ149" i="1" s="1"/>
  <c r="AL147" i="1"/>
  <c r="AK273" i="1"/>
  <c r="AJ274" i="1" s="1"/>
  <c r="AL273" i="1" s="1"/>
  <c r="AK221" i="1" l="1"/>
  <c r="AJ222" i="1" s="1"/>
  <c r="AL221" i="1" s="1"/>
  <c r="AK40" i="1"/>
  <c r="AJ41" i="1" s="1"/>
  <c r="AL39" i="1"/>
  <c r="AK149" i="1"/>
  <c r="AJ150" i="1" s="1"/>
  <c r="AL148" i="1"/>
  <c r="AK79" i="1"/>
  <c r="AJ80" i="1" s="1"/>
  <c r="AL78" i="1"/>
  <c r="AK274" i="1"/>
  <c r="AJ275" i="1" s="1"/>
  <c r="AL274" i="1" s="1"/>
  <c r="AK222" i="1" l="1"/>
  <c r="AJ223" i="1" s="1"/>
  <c r="AL222" i="1" s="1"/>
  <c r="AK41" i="1"/>
  <c r="AJ42" i="1" s="1"/>
  <c r="AL40" i="1"/>
  <c r="AK80" i="1"/>
  <c r="AJ81" i="1" s="1"/>
  <c r="AL79" i="1"/>
  <c r="AK150" i="1"/>
  <c r="AJ151" i="1" s="1"/>
  <c r="AL149" i="1"/>
  <c r="AK275" i="1"/>
  <c r="AJ276" i="1" s="1"/>
  <c r="AL275" i="1" s="1"/>
  <c r="AK223" i="1" l="1"/>
  <c r="AJ224" i="1" s="1"/>
  <c r="AL223" i="1" s="1"/>
  <c r="AK151" i="1"/>
  <c r="AJ152" i="1" s="1"/>
  <c r="AL150" i="1"/>
  <c r="AK42" i="1"/>
  <c r="AJ43" i="1" s="1"/>
  <c r="AL41" i="1"/>
  <c r="AK81" i="1"/>
  <c r="AJ82" i="1" s="1"/>
  <c r="AL80" i="1"/>
  <c r="AK276" i="1"/>
  <c r="AJ277" i="1" s="1"/>
  <c r="AL276" i="1" s="1"/>
  <c r="AK224" i="1" l="1"/>
  <c r="AJ225" i="1" s="1"/>
  <c r="AL224" i="1" s="1"/>
  <c r="AK82" i="1"/>
  <c r="AJ83" i="1" s="1"/>
  <c r="AL81" i="1"/>
  <c r="AK152" i="1"/>
  <c r="AJ153" i="1" s="1"/>
  <c r="AL151" i="1"/>
  <c r="AK43" i="1"/>
  <c r="AJ44" i="1" s="1"/>
  <c r="AL42" i="1"/>
  <c r="AK277" i="1"/>
  <c r="AJ278" i="1" s="1"/>
  <c r="AL277" i="1" s="1"/>
  <c r="AK225" i="1" l="1"/>
  <c r="AJ226" i="1" s="1"/>
  <c r="AL225" i="1" s="1"/>
  <c r="AK83" i="1"/>
  <c r="AJ84" i="1" s="1"/>
  <c r="AL82" i="1"/>
  <c r="AK44" i="1"/>
  <c r="AL44" i="1" s="1"/>
  <c r="AL43" i="1"/>
  <c r="AK153" i="1"/>
  <c r="AJ154" i="1" s="1"/>
  <c r="AL152" i="1"/>
  <c r="AK278" i="1"/>
  <c r="AJ279" i="1" s="1"/>
  <c r="AL278" i="1" s="1"/>
  <c r="AK226" i="1" l="1"/>
  <c r="AJ227" i="1" s="1"/>
  <c r="AL226" i="1" s="1"/>
  <c r="AK154" i="1"/>
  <c r="AL154" i="1" s="1"/>
  <c r="AL153" i="1"/>
  <c r="AK84" i="1"/>
  <c r="AJ85" i="1" s="1"/>
  <c r="AL83" i="1"/>
  <c r="AK279" i="1"/>
  <c r="AJ280" i="1" s="1"/>
  <c r="AL279" i="1" s="1"/>
  <c r="AK227" i="1" l="1"/>
  <c r="AJ228" i="1" s="1"/>
  <c r="AL227" i="1" s="1"/>
  <c r="AK85" i="1"/>
  <c r="AJ86" i="1" s="1"/>
  <c r="AL84" i="1"/>
  <c r="AK280" i="1"/>
  <c r="AJ281" i="1" s="1"/>
  <c r="AL280" i="1" s="1"/>
  <c r="AK228" i="1" l="1"/>
  <c r="AJ229" i="1" s="1"/>
  <c r="AL228" i="1" s="1"/>
  <c r="AK86" i="1"/>
  <c r="AJ87" i="1" s="1"/>
  <c r="AL85" i="1"/>
  <c r="AK281" i="1"/>
  <c r="AJ282" i="1" s="1"/>
  <c r="AL281" i="1" s="1"/>
  <c r="AK229" i="1" l="1"/>
  <c r="AJ230" i="1" s="1"/>
  <c r="AL229" i="1" s="1"/>
  <c r="AK87" i="1"/>
  <c r="AJ88" i="1" s="1"/>
  <c r="AL86" i="1"/>
  <c r="AK282" i="1"/>
  <c r="AJ283" i="1" s="1"/>
  <c r="AL282" i="1" s="1"/>
  <c r="AK230" i="1" l="1"/>
  <c r="AJ231" i="1" s="1"/>
  <c r="AL230" i="1" s="1"/>
  <c r="AK88" i="1"/>
  <c r="AJ89" i="1" s="1"/>
  <c r="AL87" i="1"/>
  <c r="AK283" i="1"/>
  <c r="AJ284" i="1" s="1"/>
  <c r="AL283" i="1" s="1"/>
  <c r="AK231" i="1" l="1"/>
  <c r="AJ232" i="1" s="1"/>
  <c r="AL231" i="1" s="1"/>
  <c r="AK89" i="1"/>
  <c r="AJ90" i="1" s="1"/>
  <c r="AL88" i="1"/>
  <c r="AK284" i="1"/>
  <c r="AJ285" i="1" s="1"/>
  <c r="AK232" i="1" l="1"/>
  <c r="AJ233" i="1" s="1"/>
  <c r="AL232" i="1" s="1"/>
  <c r="AK90" i="1"/>
  <c r="AJ91" i="1" s="1"/>
  <c r="AL89" i="1"/>
  <c r="AL284" i="1"/>
  <c r="AK285" i="1"/>
  <c r="AL285" i="1" s="1"/>
  <c r="AK233" i="1" l="1"/>
  <c r="AJ234" i="1" s="1"/>
  <c r="AL233" i="1" s="1"/>
  <c r="AK91" i="1"/>
  <c r="AJ92" i="1" s="1"/>
  <c r="AL90" i="1"/>
  <c r="AK234" i="1" l="1"/>
  <c r="AJ235" i="1" s="1"/>
  <c r="AL234" i="1" s="1"/>
  <c r="AK92" i="1"/>
  <c r="AJ93" i="1" s="1"/>
  <c r="AL91" i="1"/>
  <c r="AK235" i="1" l="1"/>
  <c r="AJ236" i="1" s="1"/>
  <c r="AL235" i="1" s="1"/>
  <c r="AK93" i="1"/>
  <c r="AJ94" i="1" s="1"/>
  <c r="AL92" i="1"/>
  <c r="AK236" i="1" l="1"/>
  <c r="AJ237" i="1" s="1"/>
  <c r="AL236" i="1" s="1"/>
  <c r="AK94" i="1"/>
  <c r="AJ95" i="1" s="1"/>
  <c r="AL93" i="1"/>
  <c r="AK237" i="1" l="1"/>
  <c r="AJ238" i="1" s="1"/>
  <c r="AL237" i="1" s="1"/>
  <c r="AK95" i="1"/>
  <c r="AJ96" i="1" s="1"/>
  <c r="AL94" i="1"/>
  <c r="AK238" i="1" l="1"/>
  <c r="AJ239" i="1" s="1"/>
  <c r="AL238" i="1" s="1"/>
  <c r="AK96" i="1"/>
  <c r="AJ97" i="1" s="1"/>
  <c r="AL95" i="1"/>
  <c r="AK239" i="1" l="1"/>
  <c r="AL239" i="1" s="1"/>
  <c r="AK97" i="1"/>
  <c r="AJ98" i="1" s="1"/>
  <c r="AL96" i="1"/>
  <c r="AK98" i="1" l="1"/>
  <c r="AJ99" i="1" s="1"/>
  <c r="AL97" i="1"/>
  <c r="AK99" i="1" l="1"/>
  <c r="AJ100" i="1" s="1"/>
  <c r="AL98" i="1"/>
  <c r="AK100" i="1" l="1"/>
  <c r="AL100" i="1" s="1"/>
  <c r="AL99" i="1"/>
</calcChain>
</file>

<file path=xl/sharedStrings.xml><?xml version="1.0" encoding="utf-8"?>
<sst xmlns="http://schemas.openxmlformats.org/spreadsheetml/2006/main" count="927" uniqueCount="247">
  <si>
    <t>فرم ثبت مشاهدات زمانسنجی</t>
  </si>
  <si>
    <t>نام مجموعه</t>
  </si>
  <si>
    <t>نام ایستگاه</t>
  </si>
  <si>
    <t>نام زمانسنج</t>
  </si>
  <si>
    <t>تاریخ</t>
  </si>
  <si>
    <t>شماره OP</t>
  </si>
  <si>
    <t xml:space="preserve">شرح </t>
  </si>
  <si>
    <t>تعداد نفر</t>
  </si>
  <si>
    <t>نوع الونس</t>
  </si>
  <si>
    <t>ساعت شروع</t>
  </si>
  <si>
    <t>اصلی</t>
  </si>
  <si>
    <t>زمان مشاهده (دقیقه)</t>
  </si>
  <si>
    <t>فعالیت جانبی</t>
  </si>
  <si>
    <t>ضریب عملکرد</t>
  </si>
  <si>
    <t>توقف جرثقیل</t>
  </si>
  <si>
    <t>کار اصلی</t>
  </si>
  <si>
    <t>زمان نرمال عنصر</t>
  </si>
  <si>
    <t>زمان نرمال فعالیت</t>
  </si>
  <si>
    <t>نفردقیقه نرمال عنصر کاری</t>
  </si>
  <si>
    <t>ساعت پایان</t>
  </si>
  <si>
    <t xml:space="preserve"> توقف بی دلیل</t>
  </si>
  <si>
    <t>شماره فعالیت</t>
  </si>
  <si>
    <t>شماره اجزای فعالیت</t>
  </si>
  <si>
    <t>زمان خنک کاری</t>
  </si>
  <si>
    <t>تعداد نفر مورد نیاز</t>
  </si>
  <si>
    <t>ضریب تکرار عملیات</t>
  </si>
  <si>
    <t>نفردقیقه نرمال فعالیت</t>
  </si>
  <si>
    <t>محسن همتی</t>
  </si>
  <si>
    <t>*</t>
  </si>
  <si>
    <t>توقف جهت مراجعه بازرس جوش و QC</t>
  </si>
  <si>
    <t>شروع روز کاری 1395/12/3</t>
  </si>
  <si>
    <t>مراجعه به نقشه</t>
  </si>
  <si>
    <t>ادامه 1</t>
  </si>
  <si>
    <t>50و40</t>
  </si>
  <si>
    <t>جستجوی قطعه در قفسه</t>
  </si>
  <si>
    <t>آماده سازی ایستگاه</t>
  </si>
  <si>
    <t>ادامه 2</t>
  </si>
  <si>
    <t xml:space="preserve">جوشکاری مجموعه 0004 </t>
  </si>
  <si>
    <t>صحبت در مورد کار</t>
  </si>
  <si>
    <t>استراحت</t>
  </si>
  <si>
    <t>راهنمایی گرفتن برای ادامه کار</t>
  </si>
  <si>
    <t>کار با گوشی و استراحت</t>
  </si>
  <si>
    <t>ناهار</t>
  </si>
  <si>
    <t>توقف بی دلیل و استراحت و صحبت</t>
  </si>
  <si>
    <t>صحبت در مورد کار و راهنمایی گرفتن برای ادامه کار</t>
  </si>
  <si>
    <t>ادامه 3</t>
  </si>
  <si>
    <t xml:space="preserve">توقف بی دلیل و استراحت </t>
  </si>
  <si>
    <t>توقف جهت سرد شدن محل جوش ها</t>
  </si>
  <si>
    <t>استراحت و صحبت</t>
  </si>
  <si>
    <t>عصرانه</t>
  </si>
  <si>
    <t>استراحت و ترک ایستگاه</t>
  </si>
  <si>
    <t>آوردن آنتی اسپاتر از ایستگاه</t>
  </si>
  <si>
    <t>عدم توانایی اپراتور برای ادامه کار به دلیل کسالت</t>
  </si>
  <si>
    <t>پایان روز کاری 1395/12/3</t>
  </si>
  <si>
    <t>شروع روز کاری 1395/12/4</t>
  </si>
  <si>
    <t>مراجعه به نقشه و راهنمایی گرفتن</t>
  </si>
  <si>
    <t>ادامه 5</t>
  </si>
  <si>
    <t>صحبت و استراحت</t>
  </si>
  <si>
    <t>صبحانه</t>
  </si>
  <si>
    <t>تمیزکاری مجموعه 0004</t>
  </si>
  <si>
    <t>صحبت</t>
  </si>
  <si>
    <t>ادامه 7</t>
  </si>
  <si>
    <t>تاب گیری مجموعه 0004</t>
  </si>
  <si>
    <t>توقف جهت سرد شدن محل گرم کاری شده</t>
  </si>
  <si>
    <t>ادامه تاب گیری مجموعه 0004</t>
  </si>
  <si>
    <t>جابجایی مجموعه از میز صافی به مکان مناسب در ایستگاه</t>
  </si>
  <si>
    <t>30و10</t>
  </si>
  <si>
    <t>5S</t>
  </si>
  <si>
    <t>نبود اپراتور برای ادامه کار</t>
  </si>
  <si>
    <t>مونتاژ قطعه 3030 و 3036 به قطعات قبلی برای ایجاد مجموعه 0002</t>
  </si>
  <si>
    <t xml:space="preserve">ادامه 11 (قطعه 3030) </t>
  </si>
  <si>
    <t>اصلاح قطعه 3030</t>
  </si>
  <si>
    <t>پایان روز کاری 1395/12/4</t>
  </si>
  <si>
    <t>شروع روز کاری 1395/12/5</t>
  </si>
  <si>
    <t>اپراتوری برای ادامه کار نیست (انتقال اپرتور به ایستگاه دیگر به دستور سرپرست جهت کار روی مجموعه دیگر)</t>
  </si>
  <si>
    <t>اپراتوری برای ادامه کار نیست</t>
  </si>
  <si>
    <t>پایان روز کاری 1395/12/5</t>
  </si>
  <si>
    <t>شروع روز کاری 1395/12/7</t>
  </si>
  <si>
    <t>صحبت در مورد ادامه کار</t>
  </si>
  <si>
    <t>توقف به علت نبود متر</t>
  </si>
  <si>
    <t>ادامه 12</t>
  </si>
  <si>
    <t xml:space="preserve">آوردن چهار قطعه 3019 روی میز صافی و مونتاژ آن ها به میز صافی </t>
  </si>
  <si>
    <t>مونتاژ مجموعه 0004 به دو قطعه 3019</t>
  </si>
  <si>
    <t>توقف (دستگاه جوش در جای دیگری استفاده می شود)</t>
  </si>
  <si>
    <t>صحبت در مورد ادامه کار (توضیحات مونتاژ کار به جوشکار برای ادامه کار)</t>
  </si>
  <si>
    <t>جوشکاری اولیه مجموعه 0002</t>
  </si>
  <si>
    <t>ادامه 13</t>
  </si>
  <si>
    <t>ادامه 14</t>
  </si>
  <si>
    <t>آوردن صفحه سنگ فرز از انبار</t>
  </si>
  <si>
    <t>دمونتاژ مجموعه 0002 از میز صافی و برگرداندن آن توسط جرثقیل</t>
  </si>
  <si>
    <t>ادامه 15</t>
  </si>
  <si>
    <t>ادامه 16</t>
  </si>
  <si>
    <t>جوشکاری طرف دیگر مجموعه 0002 و تمیزکاری آن</t>
  </si>
  <si>
    <t>ادامه 17 (تمیزکاری)</t>
  </si>
  <si>
    <t>چرخاندن مجموعه 0002 توسط جرثقیل ، جوشکاری و تمیزکاری نهایی آن</t>
  </si>
  <si>
    <t>ادامه 18</t>
  </si>
  <si>
    <t>ادامه 18 (تمیزکاری)</t>
  </si>
  <si>
    <t>توقف بی دلیل</t>
  </si>
  <si>
    <t>حمل مجموعه 0002 توسط جرثقیل روی میز صافی و مونتاژ آن به دو قطعه 3019</t>
  </si>
  <si>
    <t>جستجوی قطعات 3049،3048 و 3072 در قفسه ها</t>
  </si>
  <si>
    <t>مونتاژ قطعات 3049،3048 و 3072 به مجموعه های 0002 و 0004</t>
  </si>
  <si>
    <t>توقف (صحبت با گوشی)</t>
  </si>
  <si>
    <t>ادامه 20</t>
  </si>
  <si>
    <t>آوردن و مونتاژ قطعات 3042 و 3044 به مجموعه ایجاد شده تا این مرحله</t>
  </si>
  <si>
    <t>ادامه 21 (مونتاژ 3042 و 3044)</t>
  </si>
  <si>
    <t>استراحت و رفع نیازهای شخصی</t>
  </si>
  <si>
    <t>آوردن و مونتاژ دو قطعه 3024 و قطعه 3023 برای تشکیل مجموعه 0005</t>
  </si>
  <si>
    <t>جوشکاری و تمیزکاری مجموعه 0005</t>
  </si>
  <si>
    <t>90و70و20</t>
  </si>
  <si>
    <t>100و60</t>
  </si>
  <si>
    <t>آوردن قطعات 3041 و 3043، مونتاژ این قطعات و مجموعه 0005 به مجموعه اصلی،جوشکاری و تمیزکاری آن ها</t>
  </si>
  <si>
    <t>ادامه 23 (تمیزکاری 0005)</t>
  </si>
  <si>
    <t>اصلاح قطعات 3041 و 3043</t>
  </si>
  <si>
    <t>پایان روز کاری 1395/12/7</t>
  </si>
  <si>
    <t>شروع روز کاری 1395/12/8</t>
  </si>
  <si>
    <t>صحبت با سرپرست در مورد ادامه کار</t>
  </si>
  <si>
    <t>آماده سازی مونتاژ و مونتاژ قطعه 3047 به مجموعه اصلی</t>
  </si>
  <si>
    <t>ادامه 32</t>
  </si>
  <si>
    <t>ادامه 33</t>
  </si>
  <si>
    <t>ادامه 32 (مونتاژ 3047)</t>
  </si>
  <si>
    <t>مونتاژ قطعات 3051 و 3058 به مجموعه اصلی</t>
  </si>
  <si>
    <t>ادامه 29(جوش و تمیزکاری 3041 و 3043)</t>
  </si>
  <si>
    <t>اصلاح قطعه 3040</t>
  </si>
  <si>
    <t>توقف (در انتظار تصمیم سرپرست برای ادامه کار)</t>
  </si>
  <si>
    <t>50و30</t>
  </si>
  <si>
    <t>60و50و30</t>
  </si>
  <si>
    <t>تاب گیری مجموعه (گرم کاری قطعه 3038)</t>
  </si>
  <si>
    <t>ادامه تاب گیری مجموعه (دمونتاژ مجموعه از میز صافی و دمونتاژ ساپورت ها از مجموعه)</t>
  </si>
  <si>
    <t>کمک به اپراتور حاضر در ایستگاه دیگر</t>
  </si>
  <si>
    <t>ادامه تاب گیری مجموعه (نصب چین بلاک و مونتاژ مجدد مجموعه به میز صافی)</t>
  </si>
  <si>
    <t>ادامه تاب گیری مجموعه (گرم کاری قطعه 3011 و نصب چین بلاک)</t>
  </si>
  <si>
    <t>توقف (اپراتور در ایستگاه دیگر به کار گرفته شده است)</t>
  </si>
  <si>
    <t>آماده سازی جوشکاری مجموعه اصلی دمونتاژ مجموعه از میز صافی)</t>
  </si>
  <si>
    <t>در انتظار جرثقیل</t>
  </si>
  <si>
    <t>نبود اپراتور جوشکار برای ادامه کار</t>
  </si>
  <si>
    <t>پایان روز کاری 1395/12/8</t>
  </si>
  <si>
    <t>شروع روز کاری 1395/12/9</t>
  </si>
  <si>
    <t>جابجایی مجموعه از ایستگاه MA2 به ایستگاه MA1</t>
  </si>
  <si>
    <t>جوشکاری مجموعه اصلی</t>
  </si>
  <si>
    <t>توقف بی دلیل و صحبت</t>
  </si>
  <si>
    <t>تمیزکاری جوش های مجموعه اصلی</t>
  </si>
  <si>
    <t>آوردن متر برای مونتاژ کار</t>
  </si>
  <si>
    <t>راهنمایی گرفتن برای ادامه کار از اپراتور ماهر</t>
  </si>
  <si>
    <t>توقف جهت راهنمایی گرفتن از سرپرست</t>
  </si>
  <si>
    <t>صحبت و ترک ایستگاه</t>
  </si>
  <si>
    <t>ریپیر جوش های مجموعه اصلی (تیگ زدن)</t>
  </si>
  <si>
    <t>تعویض کپسول آرگون و آوردن سیم جوش از انبار</t>
  </si>
  <si>
    <t>ادامه 42</t>
  </si>
  <si>
    <t>استراحت و صحبت و ترک ایستگاه</t>
  </si>
  <si>
    <t>تیز کردن تنگستن دستگاه جوش آرگون</t>
  </si>
  <si>
    <t xml:space="preserve">رفع عیب ماسک جوشکاری </t>
  </si>
  <si>
    <t>پایان روز کاری 1395/12/9</t>
  </si>
  <si>
    <t>شروع روز کاری 1395/12/10</t>
  </si>
  <si>
    <t>کمک به اپراتور دیگر در ایستگاه</t>
  </si>
  <si>
    <t>توقف بی دلیل و صحبت و ترک ایستگاه</t>
  </si>
  <si>
    <t>اعلام به بازرسی</t>
  </si>
  <si>
    <t>ترک ایستگاه (جلسه مدیر عامل با کارکنان تولید)</t>
  </si>
  <si>
    <t>توقف (انتظار بازرسی جوش)</t>
  </si>
  <si>
    <t>ادامه 42 (قلم و سنگ زنی)</t>
  </si>
  <si>
    <t>بازرسی جوش</t>
  </si>
  <si>
    <t>رفع ایرادهای جوشکاری</t>
  </si>
  <si>
    <t xml:space="preserve">کار با گوشی </t>
  </si>
  <si>
    <t>ادامه رفع ایرادهای جوش</t>
  </si>
  <si>
    <t>اعلام مجدد بازرسی جوش</t>
  </si>
  <si>
    <t>پایان مشاهادات زمانسنجی مجموعه Rack بدون دیدن ادامه فرایند بازرسی جوش</t>
  </si>
  <si>
    <t>آوردن قطعه 3019 بی فایده بود</t>
  </si>
  <si>
    <t>خم</t>
  </si>
  <si>
    <t>قطعه 3016 در opc ذکر نشده است</t>
  </si>
  <si>
    <t>روی زانو</t>
  </si>
  <si>
    <t>خم-خم و روی زانو</t>
  </si>
  <si>
    <t>حمل جسم سنگین</t>
  </si>
  <si>
    <t>بی فایده</t>
  </si>
  <si>
    <t>نیازی</t>
  </si>
  <si>
    <t>ایستاده- خم</t>
  </si>
  <si>
    <t>ایستاده-خم-روی زانو</t>
  </si>
  <si>
    <t>در opc تنها یک مجموعه 0003 در نظر گرفته شده است</t>
  </si>
  <si>
    <t>قطعه 3069 در opc ذکر نشده است</t>
  </si>
  <si>
    <t>خم-خم و روی زانو-خم کامل</t>
  </si>
  <si>
    <t>خم-روی زانو</t>
  </si>
  <si>
    <t>MA1,MA2</t>
  </si>
  <si>
    <t>Equipment Rack</t>
  </si>
  <si>
    <t>1395/1/6</t>
  </si>
  <si>
    <t>چاشت و نهار</t>
  </si>
  <si>
    <t>بحرانی</t>
  </si>
  <si>
    <t xml:space="preserve">توقف بی دلیل </t>
  </si>
  <si>
    <t>ادامه تاب گیری مجموعه (باز کردن چین بلاک از مجموعه)</t>
  </si>
  <si>
    <t>آوردن چین بلاک از ایستگاه MA1</t>
  </si>
  <si>
    <t>صحبت با گوشی و اپراتور دیگر</t>
  </si>
  <si>
    <t>مونتاژ قطعات 3035،3034،3033 و 3037 به قطعات قبلی برای تشکیل مجموعه 0002</t>
  </si>
  <si>
    <t>شماره OP جدید</t>
  </si>
  <si>
    <t>90و80و60</t>
  </si>
  <si>
    <t>50و10</t>
  </si>
  <si>
    <t>50و20</t>
  </si>
  <si>
    <t>100و90و70</t>
  </si>
  <si>
    <t>شماره فعالیت جدید</t>
  </si>
  <si>
    <t>شماره اجزای فعالیت جدید</t>
  </si>
  <si>
    <t>شماره op جدید</t>
  </si>
  <si>
    <t>آوردن و مونتاژ قطعات ،3022 3019،3018،3017،3016،3011،3005،3004،3003 برای تشکیل مجموعه 0004</t>
  </si>
  <si>
    <t>آوردن و مونتاژ قطعات 3010،3009،3007،3006،3002 ، ،3055،3015و 3056 به مجموعه قطعات قبلی جهت تشکیل مجموعه 0004</t>
  </si>
  <si>
    <t>ادامه 2 (مونتاژ 3009 و 3010)</t>
  </si>
  <si>
    <t>ادامه 2 (مونتاژ 3006 و 3007)</t>
  </si>
  <si>
    <t>ادامه 2 (مونتاژ 3055،3015،3002 و 3056)</t>
  </si>
  <si>
    <t>جدا کردن مجموعه از میز صافی و جوشکاری طرف دیگر مجموعه 0004)</t>
  </si>
  <si>
    <t>ادامه 4</t>
  </si>
  <si>
    <t>ادامه 1 (3017)</t>
  </si>
  <si>
    <t>آوردن و مونتاژ قطعات 3065،3038،3036،3032،3031،3030،3003 و 3071 برای ایجاد مجموعه 0002</t>
  </si>
  <si>
    <t>ادامه 8 (مونتاژ قطعات)</t>
  </si>
  <si>
    <t xml:space="preserve">ادامه 8 (قطعه 3030) </t>
  </si>
  <si>
    <t xml:space="preserve">ادامه 8 (قطعه 3036) </t>
  </si>
  <si>
    <t>مونتاژ قطعه 3017 به قطعات قبلی جهت تشکیل مجموعه 0002</t>
  </si>
  <si>
    <t>جوشکاری قطعه 3017</t>
  </si>
  <si>
    <t xml:space="preserve">ادامه 10(مونتاژ به میز صافی) </t>
  </si>
  <si>
    <t>تمیزکاری جوش های عنصر 12</t>
  </si>
  <si>
    <t>آوردن قطعات 3049،3048 و 3072 روی میز صافی و مونتاژ قطعات 3049،3048 و 3072 به مجموعه های 0002 و 0004</t>
  </si>
  <si>
    <t>آوردن و مونتاژ دو قطعه 3062 و قطعه 3061 برای تشکیل مجموعه 0008</t>
  </si>
  <si>
    <t>آوردن و مونتاژ قطعه 3059 و 3060 برای تشکیل مجموعه 0009</t>
  </si>
  <si>
    <t>آوردن و مونتاژ دو قطعه 3039 و قطعه 3040 برای تشکیل دو مجموعه 0003</t>
  </si>
  <si>
    <t xml:space="preserve">جوشکاری مربوط به دو مجموعه 0003 </t>
  </si>
  <si>
    <t>جوش مجموعه 0008</t>
  </si>
  <si>
    <t>جوش مجموعه 0009</t>
  </si>
  <si>
    <t>ادامه 30</t>
  </si>
  <si>
    <t>ادامه 31</t>
  </si>
  <si>
    <t>تمیزکاری مجموعه 0008</t>
  </si>
  <si>
    <t>تمیزکاری مجموعه 0009</t>
  </si>
  <si>
    <t>تمیزکاری دو مجموعه  0003</t>
  </si>
  <si>
    <t>ادامه 37 (مونتاژ 0003)</t>
  </si>
  <si>
    <t>آوردن و مونتاژ دو قطعه 3013 و قطعات 3012 و 3067 روی مجموعه اصلی</t>
  </si>
  <si>
    <t>ادامه 38</t>
  </si>
  <si>
    <t xml:space="preserve">ادامه 38(مونتاژ دو قطعه 3013 و قطعات3012 و 3067 روی مجموعه اصلی) </t>
  </si>
  <si>
    <t>آوردن و مونتاژ قطعات 3020 و 3069 روی مجموعه اصلی</t>
  </si>
  <si>
    <t>ادامه 40 (آوردن و مونتاژ 3069)</t>
  </si>
  <si>
    <t>ادامه 38 (مونتاژ 3012 و 3067)</t>
  </si>
  <si>
    <t>ادامه 41 (جابجایی مجموعه توسط جرثقیل از روی میز صافی به زمین)</t>
  </si>
  <si>
    <t>ادامه 42 (مارک کردن برای ادامه جوشکاری)</t>
  </si>
  <si>
    <t>ادامه 43</t>
  </si>
  <si>
    <t>ادامه 44</t>
  </si>
  <si>
    <t>مونتاژ مجموعه 0009 به مجموعه 0002</t>
  </si>
  <si>
    <t xml:space="preserve">مونتاژ مجموعه های 0008و0003  به مجموعه اصلی </t>
  </si>
  <si>
    <t>جوشکاری مجموعه 0009 به مجموعه 0002</t>
  </si>
  <si>
    <t>توقف جهت سرد شدن محل گرم کاری شده (مربوط به اصلاح)</t>
  </si>
  <si>
    <t>آوردن و مونتاژ قطعات 3053،3050،3046،3045،3054 و 3057  (3046*2 و 3053*2) به مجموعه اصلی</t>
  </si>
  <si>
    <t>بازرسی</t>
  </si>
  <si>
    <t>اصلاح و دوباره کاری</t>
  </si>
  <si>
    <t>نبود نفر</t>
  </si>
  <si>
    <t>نبود قطعه یا مواد اولیه و تجهیزات</t>
  </si>
  <si>
    <t>سایر کاری</t>
  </si>
  <si>
    <t>سایر غیر کاری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</si>
</sst>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0.0"/>
    <numFmt numFmtId="166" formatCode="0.0%"/>
  </numFmts>
  <fonts count="22" x14ac:knownFonts="1">
    <font>
      <sz val="11"/>
      <color theme="1"/>
      <name val="Calibri"/>
      <family val="2"/>
      <scheme val="minor"/>
    </font>
    <font>
      <sz val="11"/>
      <name val="B Nazanin"/>
      <charset val="178"/>
    </font>
    <font>
      <sz val="11"/>
      <color rgb="FFFF0000"/>
      <name val="B Nazanin"/>
      <charset val="178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B Nazanin"/>
      <charset val="178"/>
    </font>
    <font>
      <b/>
      <sz val="12"/>
      <name val="B Nazanin"/>
      <charset val="178"/>
    </font>
    <font>
      <i/>
      <sz val="11"/>
      <name val="Calibri"/>
      <family val="2"/>
      <scheme val="minor"/>
    </font>
    <font>
      <b/>
      <sz val="18"/>
      <name val="B Nazanin"/>
      <charset val="178"/>
    </font>
    <font>
      <b/>
      <sz val="14"/>
      <name val="B Nazanin"/>
      <charset val="178"/>
    </font>
    <font>
      <b/>
      <sz val="18"/>
      <name val="Calibri"/>
      <family val="2"/>
      <scheme val="minor"/>
    </font>
    <font>
      <b/>
      <sz val="9"/>
      <name val="B Nazanin"/>
      <charset val="178"/>
    </font>
    <font>
      <b/>
      <sz val="10"/>
      <name val="B Nazanin"/>
      <charset val="178"/>
    </font>
    <font>
      <b/>
      <sz val="11"/>
      <name val="B Nazanin"/>
      <charset val="178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B Nazanin"/>
      <charset val="178"/>
    </font>
    <font>
      <b/>
      <sz val="18"/>
      <color rgb="FF000000"/>
      <name val="B Nazanin"/>
      <charset val="178"/>
    </font>
    <font>
      <b/>
      <sz val="14"/>
      <color rgb="FF000000"/>
      <name val="B Nazanin"/>
      <charset val="178"/>
    </font>
    <font>
      <b/>
      <sz val="11"/>
      <color rgb="FF000000"/>
      <name val="B Nazanin"/>
      <charset val="178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8">
    <xf numFmtId="0" fontId="0" fillId="0" borderId="0" xfId="0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center" vertical="center"/>
    </xf>
    <xf numFmtId="9" fontId="4" fillId="3" borderId="1" xfId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9" fontId="14" fillId="3" borderId="1" xfId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164" fontId="16" fillId="3" borderId="1" xfId="0" applyNumberFormat="1" applyFont="1" applyFill="1" applyBorder="1" applyAlignment="1">
      <alignment horizontal="center" vertical="center"/>
    </xf>
    <xf numFmtId="20" fontId="16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9" fontId="4" fillId="0" borderId="1" xfId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9" fontId="14" fillId="0" borderId="1" xfId="1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0" fillId="3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9" fontId="4" fillId="3" borderId="13" xfId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20" fontId="1" fillId="3" borderId="13" xfId="0" applyNumberFormat="1" applyFont="1" applyFill="1" applyBorder="1" applyAlignment="1">
      <alignment horizontal="center" vertical="center"/>
    </xf>
    <xf numFmtId="20" fontId="1" fillId="0" borderId="14" xfId="0" applyNumberFormat="1" applyFont="1" applyFill="1" applyBorder="1" applyAlignment="1">
      <alignment horizontal="center" vertical="center"/>
    </xf>
    <xf numFmtId="20" fontId="1" fillId="3" borderId="14" xfId="0" applyNumberFormat="1" applyFont="1" applyFill="1" applyBorder="1" applyAlignment="1">
      <alignment horizontal="center" vertical="center"/>
    </xf>
    <xf numFmtId="20" fontId="2" fillId="3" borderId="14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18" fillId="4" borderId="9" xfId="0" applyFont="1" applyFill="1" applyBorder="1" applyAlignment="1">
      <alignment horizontal="center" vertical="center" textRotation="90" wrapText="1"/>
    </xf>
    <xf numFmtId="0" fontId="11" fillId="4" borderId="1" xfId="0" applyFont="1" applyFill="1" applyBorder="1" applyAlignment="1">
      <alignment horizontal="center" vertical="center" textRotation="90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textRotation="90" wrapText="1"/>
    </xf>
    <xf numFmtId="0" fontId="11" fillId="4" borderId="1" xfId="0" applyFont="1" applyFill="1" applyBorder="1" applyAlignment="1">
      <alignment vertical="center" textRotation="90" wrapText="1"/>
    </xf>
    <xf numFmtId="0" fontId="12" fillId="4" borderId="14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165" fontId="4" fillId="4" borderId="1" xfId="0" applyNumberFormat="1" applyFont="1" applyFill="1" applyBorder="1" applyAlignment="1">
      <alignment vertical="center"/>
    </xf>
    <xf numFmtId="0" fontId="9" fillId="4" borderId="11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9" fillId="4" borderId="12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 wrapText="1"/>
    </xf>
    <xf numFmtId="2" fontId="6" fillId="4" borderId="1" xfId="0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textRotation="90" wrapText="1"/>
    </xf>
    <xf numFmtId="0" fontId="12" fillId="4" borderId="14" xfId="0" applyFont="1" applyFill="1" applyBorder="1" applyAlignment="1">
      <alignment vertical="center" wrapText="1"/>
    </xf>
    <xf numFmtId="0" fontId="19" fillId="4" borderId="15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166" fontId="4" fillId="4" borderId="4" xfId="1" applyNumberFormat="1" applyFont="1" applyFill="1" applyBorder="1" applyAlignment="1">
      <alignment horizontal="right" vertical="center"/>
    </xf>
    <xf numFmtId="0" fontId="9" fillId="4" borderId="6" xfId="0" applyFont="1" applyFill="1" applyBorder="1" applyAlignment="1">
      <alignment vertical="center"/>
    </xf>
    <xf numFmtId="0" fontId="9" fillId="4" borderId="7" xfId="0" applyFont="1" applyFill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0" fontId="12" fillId="4" borderId="4" xfId="0" applyFont="1" applyFill="1" applyBorder="1" applyAlignment="1">
      <alignment vertical="center" wrapText="1"/>
    </xf>
    <xf numFmtId="9" fontId="6" fillId="4" borderId="4" xfId="1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vertical="center" textRotation="90" wrapText="1"/>
    </xf>
    <xf numFmtId="2" fontId="6" fillId="4" borderId="4" xfId="0" applyNumberFormat="1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vertical="center" wrapText="1"/>
    </xf>
    <xf numFmtId="0" fontId="4" fillId="4" borderId="17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165" fontId="4" fillId="4" borderId="13" xfId="0" applyNumberFormat="1" applyFont="1" applyFill="1" applyBorder="1" applyAlignment="1">
      <alignment horizontal="center" vertical="center"/>
    </xf>
    <xf numFmtId="9" fontId="4" fillId="4" borderId="13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20" fontId="6" fillId="4" borderId="13" xfId="0" applyNumberFormat="1" applyFont="1" applyFill="1" applyBorder="1" applyAlignment="1">
      <alignment horizontal="center" vertical="center" wrapText="1"/>
    </xf>
    <xf numFmtId="20" fontId="6" fillId="4" borderId="18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20" fontId="1" fillId="4" borderId="14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9" fontId="4" fillId="4" borderId="4" xfId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20" fontId="1" fillId="4" borderId="16" xfId="0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textRotation="90" wrapText="1"/>
    </xf>
    <xf numFmtId="0" fontId="21" fillId="0" borderId="9" xfId="0" applyFont="1" applyFill="1" applyBorder="1" applyAlignment="1">
      <alignment horizontal="center" vertical="center"/>
    </xf>
    <xf numFmtId="0" fontId="18" fillId="4" borderId="20" xfId="0" applyFont="1" applyFill="1" applyBorder="1" applyAlignment="1">
      <alignment horizontal="center" vertical="center" textRotation="90" wrapText="1"/>
    </xf>
    <xf numFmtId="0" fontId="19" fillId="4" borderId="20" xfId="0" applyFont="1" applyFill="1" applyBorder="1" applyAlignment="1">
      <alignment vertical="center" wrapText="1"/>
    </xf>
    <xf numFmtId="0" fontId="19" fillId="4" borderId="21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21" fillId="0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6" fillId="4" borderId="1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8" fillId="4" borderId="23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readingOrder="2"/>
    </xf>
    <xf numFmtId="165" fontId="4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N2097"/>
  <sheetViews>
    <sheetView rightToLeft="1" tabSelected="1" zoomScale="90" zoomScaleNormal="90" workbookViewId="0">
      <pane ySplit="6" topLeftCell="A7" activePane="bottomLeft" state="frozen"/>
      <selection pane="bottomLeft" activeCell="U15" sqref="U15"/>
    </sheetView>
  </sheetViews>
  <sheetFormatPr defaultColWidth="9.140625" defaultRowHeight="18" x14ac:dyDescent="0.25"/>
  <cols>
    <col min="1" max="2" width="1.140625" style="1" customWidth="1"/>
    <col min="3" max="4" width="6.140625" style="1" hidden="1" customWidth="1"/>
    <col min="5" max="5" width="6" style="1" hidden="1" customWidth="1"/>
    <col min="6" max="6" width="5" style="1" hidden="1" customWidth="1"/>
    <col min="7" max="9" width="5" style="1" customWidth="1"/>
    <col min="10" max="11" width="6" style="1" customWidth="1"/>
    <col min="12" max="12" width="5.5703125" style="1" customWidth="1"/>
    <col min="13" max="14" width="6.28515625" style="1" customWidth="1"/>
    <col min="15" max="15" width="5.5703125" style="1" customWidth="1"/>
    <col min="16" max="16" width="7.140625" style="1" customWidth="1"/>
    <col min="17" max="17" width="5.85546875" style="1" customWidth="1"/>
    <col min="18" max="18" width="6" style="1" customWidth="1"/>
    <col min="19" max="19" width="5.85546875" style="1" customWidth="1"/>
    <col min="20" max="21" width="6.140625" style="1" customWidth="1"/>
    <col min="22" max="22" width="6.42578125" style="1" customWidth="1"/>
    <col min="23" max="23" width="6.140625" style="1" customWidth="1"/>
    <col min="24" max="24" width="17.140625" style="1" customWidth="1"/>
    <col min="25" max="25" width="16.85546875" style="1" customWidth="1"/>
    <col min="26" max="26" width="21" style="1" customWidth="1"/>
    <col min="27" max="27" width="4.7109375" style="1" customWidth="1"/>
    <col min="28" max="28" width="7.85546875" style="1" customWidth="1"/>
    <col min="29" max="29" width="6" style="1" bestFit="1" customWidth="1"/>
    <col min="30" max="30" width="8.42578125" style="1" customWidth="1"/>
    <col min="31" max="31" width="7.42578125" style="1" customWidth="1"/>
    <col min="32" max="32" width="4" style="1" customWidth="1"/>
    <col min="33" max="33" width="9" style="1" customWidth="1"/>
    <col min="34" max="34" width="9.28515625" style="1" customWidth="1"/>
    <col min="35" max="35" width="10.140625" style="3" customWidth="1"/>
    <col min="36" max="36" width="6" style="3" customWidth="1"/>
    <col min="37" max="37" width="6" style="1" customWidth="1"/>
    <col min="38" max="38" width="18.28515625" style="1" customWidth="1"/>
    <col min="39" max="39" width="57.5703125" style="1" bestFit="1" customWidth="1"/>
    <col min="40" max="40" width="7.5703125" style="1" hidden="1" customWidth="1"/>
    <col min="41" max="41" width="4.28515625" style="1" bestFit="1" customWidth="1"/>
    <col min="42" max="44" width="9.140625" style="1"/>
    <col min="45" max="45" width="23.28515625" style="1" customWidth="1"/>
    <col min="46" max="16384" width="9.140625" style="1"/>
  </cols>
  <sheetData>
    <row r="1" spans="3:196" ht="27" customHeight="1" x14ac:dyDescent="0.25">
      <c r="C1" s="144" t="s">
        <v>0</v>
      </c>
      <c r="D1" s="145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7"/>
    </row>
    <row r="2" spans="3:196" ht="19.5" customHeight="1" x14ac:dyDescent="0.25">
      <c r="C2" s="151" t="s">
        <v>2</v>
      </c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3" t="s">
        <v>179</v>
      </c>
      <c r="Y2" s="153"/>
      <c r="Z2" s="55" t="s">
        <v>4</v>
      </c>
      <c r="AA2" s="138" t="s">
        <v>181</v>
      </c>
      <c r="AB2" s="138"/>
      <c r="AC2" s="138"/>
      <c r="AD2" s="138"/>
      <c r="AE2" s="138"/>
      <c r="AF2" s="138"/>
      <c r="AG2" s="138"/>
      <c r="AH2" s="138"/>
      <c r="AI2" s="138"/>
      <c r="AJ2" s="138"/>
      <c r="AK2" s="148"/>
    </row>
    <row r="3" spans="3:196" ht="21.75" customHeight="1" x14ac:dyDescent="0.25">
      <c r="C3" s="151" t="s">
        <v>1</v>
      </c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4" t="s">
        <v>180</v>
      </c>
      <c r="Y3" s="154"/>
      <c r="Z3" s="55" t="s">
        <v>3</v>
      </c>
      <c r="AA3" s="138" t="s">
        <v>27</v>
      </c>
      <c r="AB3" s="138"/>
      <c r="AC3" s="138"/>
      <c r="AD3" s="138"/>
      <c r="AE3" s="138"/>
      <c r="AF3" s="56"/>
      <c r="AG3" s="57"/>
      <c r="AH3" s="138" t="s">
        <v>24</v>
      </c>
      <c r="AI3" s="138"/>
      <c r="AJ3" s="135">
        <f>AG5/AD5</f>
        <v>0.42751753803351689</v>
      </c>
      <c r="AK3" s="136"/>
    </row>
    <row r="4" spans="3:196" ht="97.5" customHeight="1" x14ac:dyDescent="0.25">
      <c r="C4" s="58" t="s">
        <v>5</v>
      </c>
      <c r="D4" s="113" t="s">
        <v>189</v>
      </c>
      <c r="E4" s="59" t="s">
        <v>21</v>
      </c>
      <c r="F4" s="59" t="s">
        <v>22</v>
      </c>
      <c r="G4" s="59" t="s">
        <v>196</v>
      </c>
      <c r="H4" s="59" t="s">
        <v>194</v>
      </c>
      <c r="I4" s="59" t="s">
        <v>195</v>
      </c>
      <c r="J4" s="59" t="s">
        <v>20</v>
      </c>
      <c r="K4" s="59" t="s">
        <v>241</v>
      </c>
      <c r="L4" s="59" t="s">
        <v>242</v>
      </c>
      <c r="M4" s="59" t="s">
        <v>244</v>
      </c>
      <c r="N4" s="59" t="s">
        <v>243</v>
      </c>
      <c r="O4" s="59" t="s">
        <v>14</v>
      </c>
      <c r="P4" s="59" t="s">
        <v>15</v>
      </c>
      <c r="Q4" s="59" t="s">
        <v>23</v>
      </c>
      <c r="R4" s="59" t="s">
        <v>29</v>
      </c>
      <c r="S4" s="59" t="s">
        <v>12</v>
      </c>
      <c r="T4" s="59" t="s">
        <v>182</v>
      </c>
      <c r="U4" s="59" t="s">
        <v>245</v>
      </c>
      <c r="V4" s="59" t="s">
        <v>246</v>
      </c>
      <c r="W4" s="111" t="s">
        <v>183</v>
      </c>
      <c r="X4" s="137" t="s">
        <v>6</v>
      </c>
      <c r="Y4" s="137"/>
      <c r="Z4" s="137"/>
      <c r="AA4" s="60" t="s">
        <v>7</v>
      </c>
      <c r="AB4" s="60" t="s">
        <v>11</v>
      </c>
      <c r="AC4" s="61" t="s">
        <v>13</v>
      </c>
      <c r="AD4" s="61" t="s">
        <v>16</v>
      </c>
      <c r="AE4" s="61" t="s">
        <v>17</v>
      </c>
      <c r="AF4" s="62" t="s">
        <v>25</v>
      </c>
      <c r="AG4" s="62" t="s">
        <v>18</v>
      </c>
      <c r="AH4" s="59" t="s">
        <v>26</v>
      </c>
      <c r="AI4" s="60" t="s">
        <v>8</v>
      </c>
      <c r="AJ4" s="60" t="s">
        <v>9</v>
      </c>
      <c r="AK4" s="63" t="s">
        <v>19</v>
      </c>
    </row>
    <row r="5" spans="3:196" s="45" customFormat="1" ht="16.5" customHeight="1" x14ac:dyDescent="0.25">
      <c r="C5" s="64"/>
      <c r="D5" s="114"/>
      <c r="E5" s="65" t="s">
        <v>10</v>
      </c>
      <c r="F5" s="66"/>
      <c r="G5" s="66"/>
      <c r="H5" s="66"/>
      <c r="I5" s="66"/>
      <c r="J5" s="67">
        <f>SUMIF(J$7:J$1048,"*",$AB$7:$AB$1048)/60</f>
        <v>7.333333333333333</v>
      </c>
      <c r="K5" s="67">
        <f>SUMIF(K$7:K$1048,"*",$AB$7:$AB$1048)/60</f>
        <v>3.3333333333333333E-2</v>
      </c>
      <c r="L5" s="67">
        <f>SUMIF(L$7:L$1048,"*",$AB$7:$AB$1048)/60</f>
        <v>3.1333333333333333</v>
      </c>
      <c r="M5" s="67">
        <f>SUMIF(M$7:M$1048,"*",$AB$7:$AB$1048)/60</f>
        <v>0.11666666666666667</v>
      </c>
      <c r="N5" s="67">
        <f>SUMIF(N$7:N$1048,"*",$AB$7:$AB$1048)/60</f>
        <v>12.05</v>
      </c>
      <c r="O5" s="67">
        <f>SUMIF(O$7:O$1048,"*",$AB$7:$AB$1048)/60</f>
        <v>8.3333333333333329E-2</v>
      </c>
      <c r="P5" s="67">
        <f>SUMIF(P$7:P$1048,"*",$AB$7:$AB$1048)/60</f>
        <v>18.516666666666666</v>
      </c>
      <c r="Q5" s="67">
        <f>SUMIF(Q$7:Q$1048,"*",$AB$7:$AB$1048)/60</f>
        <v>2.3333333333333335</v>
      </c>
      <c r="R5" s="67">
        <f>SUMIF(R$7:R$1048,"*",$AB$7:$AB$1048)/60</f>
        <v>6.6666666666666666E-2</v>
      </c>
      <c r="S5" s="67">
        <f>SUMIF(S$7:S$1048,"*",$AB$7:$AB$1048)/60</f>
        <v>2.7333333333333334</v>
      </c>
      <c r="T5" s="67">
        <f>SUMIF(T$7:T$1048,"*",$AB$7:$AB$1048)/60</f>
        <v>9.0666666666666664</v>
      </c>
      <c r="U5" s="67">
        <f>SUMIF(U$7:U$1048,"*",$AB$7:$AB$1048)/60</f>
        <v>0.75</v>
      </c>
      <c r="V5" s="67">
        <f>SUMIF(V$7:V$1048,"*",$AB$7:$AB$1048)/60</f>
        <v>2.8833333333333333</v>
      </c>
      <c r="W5" s="67">
        <f>SUMIF(W$7:W$1048,"*",$AB$7:$AB$1048)/60</f>
        <v>20.833333333333332</v>
      </c>
      <c r="X5" s="68"/>
      <c r="Y5" s="69"/>
      <c r="Z5" s="70"/>
      <c r="AA5" s="71"/>
      <c r="AB5" s="72">
        <f>SUBTOTAL(9,AB8:AB1510)/60</f>
        <v>59.1</v>
      </c>
      <c r="AC5" s="73"/>
      <c r="AD5" s="72">
        <f>SUBTOTAL(9,AD8:AD1510)/60</f>
        <v>58.468166666666676</v>
      </c>
      <c r="AE5" s="72">
        <f>SUBTOTAL(9,AE8:AE1510)/60</f>
        <v>20.266499999999997</v>
      </c>
      <c r="AF5" s="72"/>
      <c r="AG5" s="72">
        <f>SUBTOTAL(9,AG8:AG2096)/60</f>
        <v>24.996166666666674</v>
      </c>
      <c r="AH5" s="72">
        <f>SUBTOTAL(9,AH8:AH2096)/60</f>
        <v>22.077833333333334</v>
      </c>
      <c r="AI5" s="71"/>
      <c r="AJ5" s="71"/>
      <c r="AK5" s="74"/>
    </row>
    <row r="6" spans="3:196" ht="16.5" customHeight="1" thickBot="1" x14ac:dyDescent="0.3">
      <c r="C6" s="75"/>
      <c r="D6" s="115"/>
      <c r="E6" s="76"/>
      <c r="F6" s="77"/>
      <c r="G6" s="77"/>
      <c r="H6" s="77"/>
      <c r="I6" s="77"/>
      <c r="J6" s="78">
        <f>J5/$AB$5</f>
        <v>0.12408347433728144</v>
      </c>
      <c r="K6" s="78">
        <f>K5/$AB$5</f>
        <v>5.6401579244218833E-4</v>
      </c>
      <c r="L6" s="78">
        <f>L5/$AB$5</f>
        <v>5.3017484489565704E-2</v>
      </c>
      <c r="M6" s="78">
        <f>M5/$AB$5</f>
        <v>1.9740552735476595E-3</v>
      </c>
      <c r="N6" s="78">
        <f>N5/$AB$5</f>
        <v>0.20389170896785111</v>
      </c>
      <c r="O6" s="78">
        <f>O5/$AB$5</f>
        <v>1.4100394811054709E-3</v>
      </c>
      <c r="P6" s="78">
        <f>P5/$AB$5</f>
        <v>0.3133107727016356</v>
      </c>
      <c r="Q6" s="78">
        <f>Q5/$AB$5</f>
        <v>3.9481105470953189E-2</v>
      </c>
      <c r="R6" s="78">
        <f>R5/$AB$5</f>
        <v>1.1280315848843767E-3</v>
      </c>
      <c r="S6" s="78">
        <f>S5/$AB$5</f>
        <v>4.6249294980259446E-2</v>
      </c>
      <c r="T6" s="78">
        <f>T5/$AB$5</f>
        <v>0.15341229554427524</v>
      </c>
      <c r="U6" s="78">
        <f>U5/$AB$5</f>
        <v>1.2690355329949238E-2</v>
      </c>
      <c r="V6" s="78">
        <f>V5/$AB$5</f>
        <v>4.8787366046249295E-2</v>
      </c>
      <c r="W6" s="78"/>
      <c r="X6" s="79"/>
      <c r="Y6" s="80"/>
      <c r="Z6" s="81"/>
      <c r="AA6" s="82"/>
      <c r="AB6" s="83">
        <f>SUM(J6:V6)</f>
        <v>1</v>
      </c>
      <c r="AC6" s="84"/>
      <c r="AD6" s="85"/>
      <c r="AE6" s="85"/>
      <c r="AF6" s="85"/>
      <c r="AG6" s="85"/>
      <c r="AH6" s="85"/>
      <c r="AI6" s="82"/>
      <c r="AJ6" s="82"/>
      <c r="AK6" s="86"/>
    </row>
    <row r="7" spans="3:196" ht="21.75" customHeight="1" x14ac:dyDescent="0.25">
      <c r="C7" s="87"/>
      <c r="D7" s="116"/>
      <c r="E7" s="88"/>
      <c r="F7" s="88"/>
      <c r="G7" s="88"/>
      <c r="H7" s="88"/>
      <c r="I7" s="88"/>
      <c r="J7" s="89"/>
      <c r="K7" s="89"/>
      <c r="L7" s="89"/>
      <c r="M7" s="89"/>
      <c r="N7" s="89"/>
      <c r="O7" s="89"/>
      <c r="P7" s="89"/>
      <c r="Q7" s="89"/>
      <c r="R7" s="89"/>
      <c r="S7" s="89"/>
      <c r="T7" s="89" t="s">
        <v>28</v>
      </c>
      <c r="U7" s="89"/>
      <c r="V7" s="89"/>
      <c r="W7" s="89"/>
      <c r="X7" s="155" t="s">
        <v>30</v>
      </c>
      <c r="Y7" s="155"/>
      <c r="Z7" s="155"/>
      <c r="AA7" s="88"/>
      <c r="AB7" s="88"/>
      <c r="AC7" s="90"/>
      <c r="AD7" s="88"/>
      <c r="AE7" s="88"/>
      <c r="AF7" s="88"/>
      <c r="AG7" s="88"/>
      <c r="AH7" s="88"/>
      <c r="AI7" s="91"/>
      <c r="AJ7" s="92">
        <v>0.45</v>
      </c>
      <c r="AK7" s="93">
        <v>0.75</v>
      </c>
      <c r="AL7" s="1" t="str">
        <f>IF(AJ8=AK7,"","نیست")</f>
        <v>نیست</v>
      </c>
    </row>
    <row r="8" spans="3:196" ht="18" customHeight="1" x14ac:dyDescent="0.25">
      <c r="C8" s="29">
        <v>40</v>
      </c>
      <c r="D8" s="117">
        <v>30</v>
      </c>
      <c r="E8" s="30"/>
      <c r="F8" s="30"/>
      <c r="G8" s="30">
        <v>50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 t="s">
        <v>28</v>
      </c>
      <c r="T8" s="30"/>
      <c r="U8" s="30"/>
      <c r="V8" s="30"/>
      <c r="W8" s="30"/>
      <c r="X8" s="129" t="s">
        <v>31</v>
      </c>
      <c r="Y8" s="129"/>
      <c r="Z8" s="129"/>
      <c r="AA8" s="30"/>
      <c r="AB8" s="30">
        <v>4</v>
      </c>
      <c r="AC8" s="31">
        <v>1</v>
      </c>
      <c r="AD8" s="5">
        <f t="shared" ref="AD8:AD71" si="0">AB8*AC8</f>
        <v>4</v>
      </c>
      <c r="AE8" s="5">
        <f>SUMIF($I$8:I$1596,H8,$AD$8:AD$1596)</f>
        <v>0</v>
      </c>
      <c r="AF8" s="5">
        <v>1</v>
      </c>
      <c r="AG8" s="5">
        <f>AD8*AA8*AF8</f>
        <v>0</v>
      </c>
      <c r="AH8" s="5">
        <f>SUMIF($I$8:I$1596,H8,$AG$8:AG$1596)</f>
        <v>0</v>
      </c>
      <c r="AI8" s="43"/>
      <c r="AJ8" s="39">
        <v>0.45</v>
      </c>
      <c r="AK8" s="52">
        <f>+AJ8+TIME(0,AB8,0)</f>
        <v>0.45277777777777778</v>
      </c>
      <c r="AL8" s="1" t="str">
        <f t="shared" ref="AL8:AL71" si="1">IF(AJ9=AK8,"","نیست")</f>
        <v/>
      </c>
    </row>
    <row r="9" spans="3:196" ht="18" customHeight="1" x14ac:dyDescent="0.25">
      <c r="C9" s="29">
        <v>40</v>
      </c>
      <c r="D9" s="117" t="s">
        <v>124</v>
      </c>
      <c r="E9" s="30">
        <v>1</v>
      </c>
      <c r="F9" s="30">
        <v>1</v>
      </c>
      <c r="G9" s="30">
        <v>50</v>
      </c>
      <c r="H9" s="30">
        <v>1</v>
      </c>
      <c r="I9" s="30">
        <v>1</v>
      </c>
      <c r="J9" s="30"/>
      <c r="K9" s="30"/>
      <c r="L9" s="30"/>
      <c r="M9" s="30"/>
      <c r="N9" s="30"/>
      <c r="O9" s="30"/>
      <c r="P9" s="30" t="s">
        <v>28</v>
      </c>
      <c r="Q9" s="30"/>
      <c r="R9" s="30"/>
      <c r="S9" s="30"/>
      <c r="T9" s="30"/>
      <c r="U9" s="30"/>
      <c r="V9" s="30"/>
      <c r="W9" s="30" t="s">
        <v>28</v>
      </c>
      <c r="X9" s="156" t="s">
        <v>197</v>
      </c>
      <c r="Y9" s="156"/>
      <c r="Z9" s="156"/>
      <c r="AA9" s="30">
        <v>1</v>
      </c>
      <c r="AB9" s="30">
        <v>2</v>
      </c>
      <c r="AC9" s="31">
        <v>0.95</v>
      </c>
      <c r="AD9" s="5">
        <f t="shared" si="0"/>
        <v>1.9</v>
      </c>
      <c r="AE9" s="5">
        <f>SUMIF($I$8:I$1596,H9,$AD$8:AD$1596)</f>
        <v>53.75</v>
      </c>
      <c r="AF9" s="5">
        <v>1</v>
      </c>
      <c r="AG9" s="5">
        <f t="shared" ref="AG9:AG72" si="2">AD9*AA9*AF9</f>
        <v>1.9</v>
      </c>
      <c r="AH9" s="5">
        <f>SUMIF($I$8:I$1596,H9,$AG$8:AG$1596)</f>
        <v>80.75</v>
      </c>
      <c r="AI9" s="43"/>
      <c r="AJ9" s="39">
        <f>AK8</f>
        <v>0.45277777777777778</v>
      </c>
      <c r="AK9" s="52">
        <f t="shared" ref="AK9:AK72" si="3">+AJ9+TIME(0,AB9,0)</f>
        <v>0.45416666666666666</v>
      </c>
      <c r="AL9" s="1" t="str">
        <f t="shared" si="1"/>
        <v/>
      </c>
    </row>
    <row r="10" spans="3:196" ht="21.75" customHeight="1" x14ac:dyDescent="0.25">
      <c r="C10" s="29" t="s">
        <v>33</v>
      </c>
      <c r="D10" s="117"/>
      <c r="E10" s="30"/>
      <c r="F10" s="30"/>
      <c r="G10" s="30">
        <v>40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 t="s">
        <v>28</v>
      </c>
      <c r="T10" s="30"/>
      <c r="U10" s="30"/>
      <c r="V10" s="30"/>
      <c r="W10" s="30"/>
      <c r="X10" s="129" t="s">
        <v>31</v>
      </c>
      <c r="Y10" s="129"/>
      <c r="Z10" s="129"/>
      <c r="AA10" s="30"/>
      <c r="AB10" s="30">
        <v>4</v>
      </c>
      <c r="AC10" s="31">
        <v>1</v>
      </c>
      <c r="AD10" s="5">
        <f t="shared" si="0"/>
        <v>4</v>
      </c>
      <c r="AE10" s="5">
        <f>SUMIF($I$8:I$1596,H10,$AD$8:AD$1596)</f>
        <v>0</v>
      </c>
      <c r="AF10" s="5">
        <v>1</v>
      </c>
      <c r="AG10" s="5">
        <f t="shared" si="2"/>
        <v>0</v>
      </c>
      <c r="AH10" s="5">
        <f>SUMIF($I$8:I$1596,H10,$AG$8:AG$1596)</f>
        <v>0</v>
      </c>
      <c r="AI10" s="43"/>
      <c r="AJ10" s="39">
        <f t="shared" ref="AJ10:AJ44" si="4">AK9</f>
        <v>0.45416666666666666</v>
      </c>
      <c r="AK10" s="52">
        <f t="shared" si="3"/>
        <v>0.45694444444444443</v>
      </c>
      <c r="AL10" s="1" t="str">
        <f t="shared" si="1"/>
        <v/>
      </c>
    </row>
    <row r="11" spans="3:196" ht="21" customHeight="1" x14ac:dyDescent="0.25">
      <c r="C11" s="29">
        <v>40</v>
      </c>
      <c r="D11" s="117" t="s">
        <v>124</v>
      </c>
      <c r="E11" s="30"/>
      <c r="F11" s="30">
        <v>1</v>
      </c>
      <c r="G11" s="30">
        <v>50</v>
      </c>
      <c r="H11" s="30"/>
      <c r="I11" s="30">
        <v>1</v>
      </c>
      <c r="J11" s="30"/>
      <c r="K11" s="30"/>
      <c r="L11" s="30"/>
      <c r="M11" s="30"/>
      <c r="N11" s="30"/>
      <c r="O11" s="30"/>
      <c r="P11" s="30" t="s">
        <v>28</v>
      </c>
      <c r="Q11" s="30"/>
      <c r="R11" s="30"/>
      <c r="S11" s="30"/>
      <c r="T11" s="30"/>
      <c r="U11" s="30"/>
      <c r="V11" s="30"/>
      <c r="W11" s="30" t="s">
        <v>28</v>
      </c>
      <c r="X11" s="129" t="s">
        <v>32</v>
      </c>
      <c r="Y11" s="129"/>
      <c r="Z11" s="129"/>
      <c r="AA11" s="30">
        <v>1</v>
      </c>
      <c r="AB11" s="30">
        <v>2</v>
      </c>
      <c r="AC11" s="31">
        <v>1</v>
      </c>
      <c r="AD11" s="5">
        <f t="shared" si="0"/>
        <v>2</v>
      </c>
      <c r="AE11" s="5">
        <f>SUMIF($I$8:I$1596,H11,$AD$8:AD$1596)</f>
        <v>0</v>
      </c>
      <c r="AF11" s="5">
        <v>1</v>
      </c>
      <c r="AG11" s="5">
        <f t="shared" si="2"/>
        <v>2</v>
      </c>
      <c r="AH11" s="5">
        <f>SUMIF($I$8:I$1596,H11,$AG$8:AG$1596)</f>
        <v>0</v>
      </c>
      <c r="AI11" s="43"/>
      <c r="AJ11" s="39">
        <f t="shared" si="4"/>
        <v>0.45694444444444443</v>
      </c>
      <c r="AK11" s="52">
        <f t="shared" si="3"/>
        <v>0.45833333333333331</v>
      </c>
      <c r="AL11" s="1" t="str">
        <f t="shared" si="1"/>
        <v/>
      </c>
    </row>
    <row r="12" spans="3:196" s="6" customFormat="1" ht="21" customHeight="1" x14ac:dyDescent="0.25">
      <c r="C12" s="29" t="s">
        <v>33</v>
      </c>
      <c r="D12" s="117">
        <v>50</v>
      </c>
      <c r="E12" s="30"/>
      <c r="F12" s="30">
        <v>1</v>
      </c>
      <c r="G12" s="30">
        <v>50</v>
      </c>
      <c r="H12" s="30"/>
      <c r="I12" s="30">
        <v>1</v>
      </c>
      <c r="J12" s="30"/>
      <c r="K12" s="30"/>
      <c r="L12" s="30"/>
      <c r="M12" s="30"/>
      <c r="N12" s="30"/>
      <c r="O12" s="30"/>
      <c r="P12" s="30" t="s">
        <v>28</v>
      </c>
      <c r="Q12" s="30"/>
      <c r="R12" s="30"/>
      <c r="S12" s="30"/>
      <c r="T12" s="30"/>
      <c r="U12" s="30"/>
      <c r="V12" s="30"/>
      <c r="W12" s="30" t="s">
        <v>28</v>
      </c>
      <c r="X12" s="129" t="s">
        <v>32</v>
      </c>
      <c r="Y12" s="129"/>
      <c r="Z12" s="129"/>
      <c r="AA12" s="30">
        <v>1</v>
      </c>
      <c r="AB12" s="30">
        <v>13</v>
      </c>
      <c r="AC12" s="31">
        <v>0.85</v>
      </c>
      <c r="AD12" s="5">
        <f t="shared" si="0"/>
        <v>11.049999999999999</v>
      </c>
      <c r="AE12" s="5">
        <f>SUMIF($I$8:I$1596,H12,$AD$8:AD$1596)</f>
        <v>0</v>
      </c>
      <c r="AF12" s="5">
        <v>1</v>
      </c>
      <c r="AG12" s="5">
        <f t="shared" si="2"/>
        <v>11.049999999999999</v>
      </c>
      <c r="AH12" s="5">
        <f>SUMIF($I$8:I$1596,H12,$AG$8:AG$1596)</f>
        <v>0</v>
      </c>
      <c r="AI12" s="43"/>
      <c r="AJ12" s="39">
        <f t="shared" si="4"/>
        <v>0.45833333333333331</v>
      </c>
      <c r="AK12" s="52">
        <f t="shared" si="3"/>
        <v>0.46736111111111112</v>
      </c>
      <c r="AL12" s="1" t="str">
        <f t="shared" si="1"/>
        <v/>
      </c>
      <c r="AM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</row>
    <row r="13" spans="3:196" s="6" customFormat="1" ht="21" customHeight="1" x14ac:dyDescent="0.25">
      <c r="C13" s="29" t="s">
        <v>33</v>
      </c>
      <c r="D13" s="117"/>
      <c r="E13" s="30"/>
      <c r="F13" s="30"/>
      <c r="G13" s="30">
        <v>40</v>
      </c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 t="s">
        <v>28</v>
      </c>
      <c r="T13" s="30"/>
      <c r="U13" s="30"/>
      <c r="V13" s="30"/>
      <c r="W13" s="30"/>
      <c r="X13" s="129" t="s">
        <v>34</v>
      </c>
      <c r="Y13" s="129"/>
      <c r="Z13" s="129"/>
      <c r="AA13" s="30"/>
      <c r="AB13" s="30">
        <v>2</v>
      </c>
      <c r="AC13" s="31">
        <v>1</v>
      </c>
      <c r="AD13" s="5">
        <f t="shared" si="0"/>
        <v>2</v>
      </c>
      <c r="AE13" s="5">
        <f>SUMIF($I$8:I$1596,H13,$AD$8:AD$1596)</f>
        <v>0</v>
      </c>
      <c r="AF13" s="5">
        <v>1</v>
      </c>
      <c r="AG13" s="5">
        <f t="shared" si="2"/>
        <v>0</v>
      </c>
      <c r="AH13" s="5">
        <f>SUMIF($I$8:I$1596,H13,$AG$8:AG$1596)</f>
        <v>0</v>
      </c>
      <c r="AI13" s="43"/>
      <c r="AJ13" s="39">
        <f t="shared" si="4"/>
        <v>0.46736111111111112</v>
      </c>
      <c r="AK13" s="52">
        <f t="shared" si="3"/>
        <v>0.46875</v>
      </c>
      <c r="AL13" s="1" t="str">
        <f t="shared" si="1"/>
        <v/>
      </c>
      <c r="AM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</row>
    <row r="14" spans="3:196" s="6" customFormat="1" ht="21" customHeight="1" x14ac:dyDescent="0.25">
      <c r="C14" s="29" t="s">
        <v>33</v>
      </c>
      <c r="D14" s="117">
        <v>30</v>
      </c>
      <c r="E14" s="30"/>
      <c r="F14" s="30">
        <v>1</v>
      </c>
      <c r="G14" s="30">
        <v>60</v>
      </c>
      <c r="H14" s="30">
        <v>2</v>
      </c>
      <c r="I14" s="30">
        <v>2</v>
      </c>
      <c r="J14" s="30"/>
      <c r="K14" s="30"/>
      <c r="L14" s="30"/>
      <c r="M14" s="30"/>
      <c r="N14" s="30"/>
      <c r="O14" s="30"/>
      <c r="P14" s="30" t="s">
        <v>28</v>
      </c>
      <c r="Q14" s="30"/>
      <c r="R14" s="30"/>
      <c r="S14" s="30"/>
      <c r="T14" s="30"/>
      <c r="U14" s="30"/>
      <c r="V14" s="30"/>
      <c r="W14" s="30" t="s">
        <v>28</v>
      </c>
      <c r="X14" s="129" t="s">
        <v>198</v>
      </c>
      <c r="Y14" s="129"/>
      <c r="Z14" s="129"/>
      <c r="AA14" s="30">
        <v>1</v>
      </c>
      <c r="AB14" s="30">
        <v>11</v>
      </c>
      <c r="AC14" s="31">
        <v>0.9</v>
      </c>
      <c r="AD14" s="5">
        <f t="shared" si="0"/>
        <v>9.9</v>
      </c>
      <c r="AE14" s="5">
        <f>SUMIF($I$8:I$1596,H14,$AD$8:AD$1596)</f>
        <v>41.3</v>
      </c>
      <c r="AF14" s="5">
        <v>1</v>
      </c>
      <c r="AG14" s="5">
        <f t="shared" si="2"/>
        <v>9.9</v>
      </c>
      <c r="AH14" s="5">
        <f>SUMIF($I$8:I$1596,H14,$AG$8:AG$1596)</f>
        <v>67.7</v>
      </c>
      <c r="AI14" s="43"/>
      <c r="AJ14" s="39">
        <f t="shared" si="4"/>
        <v>0.46875</v>
      </c>
      <c r="AK14" s="52">
        <f t="shared" si="3"/>
        <v>0.47638888888888886</v>
      </c>
      <c r="AL14" s="1" t="str">
        <f t="shared" si="1"/>
        <v/>
      </c>
      <c r="AM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</row>
    <row r="15" spans="3:196" s="6" customFormat="1" ht="21" customHeight="1" x14ac:dyDescent="0.25">
      <c r="C15" s="29" t="s">
        <v>33</v>
      </c>
      <c r="D15" s="117">
        <v>30</v>
      </c>
      <c r="E15" s="30">
        <v>2</v>
      </c>
      <c r="F15" s="30">
        <v>2</v>
      </c>
      <c r="G15" s="30">
        <v>50</v>
      </c>
      <c r="H15" s="30"/>
      <c r="I15" s="30">
        <v>1</v>
      </c>
      <c r="J15" s="30"/>
      <c r="K15" s="30"/>
      <c r="L15" s="30"/>
      <c r="M15" s="30"/>
      <c r="N15" s="30"/>
      <c r="O15" s="30"/>
      <c r="P15" s="30" t="s">
        <v>28</v>
      </c>
      <c r="Q15" s="30"/>
      <c r="R15" s="30"/>
      <c r="S15" s="30"/>
      <c r="T15" s="30"/>
      <c r="U15" s="30"/>
      <c r="V15" s="30"/>
      <c r="W15" s="30"/>
      <c r="X15" s="156" t="s">
        <v>32</v>
      </c>
      <c r="Y15" s="156"/>
      <c r="Z15" s="156"/>
      <c r="AA15" s="30">
        <v>2</v>
      </c>
      <c r="AB15" s="30">
        <v>12</v>
      </c>
      <c r="AC15" s="31">
        <v>0.8</v>
      </c>
      <c r="AD15" s="5">
        <f t="shared" si="0"/>
        <v>9.6000000000000014</v>
      </c>
      <c r="AE15" s="5">
        <f>SUMIF($I$8:I$1596,H15,$AD$8:AD$1596)</f>
        <v>0</v>
      </c>
      <c r="AF15" s="5">
        <v>1</v>
      </c>
      <c r="AG15" s="5">
        <f t="shared" si="2"/>
        <v>19.200000000000003</v>
      </c>
      <c r="AH15" s="5">
        <f>SUMIF($I$8:I$1596,H15,$AG$8:AG$1596)</f>
        <v>0</v>
      </c>
      <c r="AI15" s="43"/>
      <c r="AJ15" s="39">
        <f t="shared" si="4"/>
        <v>0.47638888888888886</v>
      </c>
      <c r="AK15" s="52">
        <f t="shared" si="3"/>
        <v>0.48472222222222222</v>
      </c>
      <c r="AL15" s="1" t="str">
        <f t="shared" si="1"/>
        <v/>
      </c>
      <c r="AM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</row>
    <row r="16" spans="3:196" s="6" customFormat="1" ht="21" customHeight="1" x14ac:dyDescent="0.25">
      <c r="C16" s="29"/>
      <c r="D16" s="117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 t="s">
        <v>28</v>
      </c>
      <c r="T16" s="30"/>
      <c r="U16" s="30"/>
      <c r="V16" s="30"/>
      <c r="W16" s="30"/>
      <c r="X16" s="129" t="s">
        <v>35</v>
      </c>
      <c r="Y16" s="129"/>
      <c r="Z16" s="129"/>
      <c r="AA16" s="30"/>
      <c r="AB16" s="30">
        <v>4</v>
      </c>
      <c r="AC16" s="31">
        <v>1</v>
      </c>
      <c r="AD16" s="5">
        <f t="shared" si="0"/>
        <v>4</v>
      </c>
      <c r="AE16" s="5">
        <f>SUMIF($I$8:I$1596,H16,$AD$8:AD$1596)</f>
        <v>0</v>
      </c>
      <c r="AF16" s="5">
        <v>1</v>
      </c>
      <c r="AG16" s="5">
        <f t="shared" si="2"/>
        <v>0</v>
      </c>
      <c r="AH16" s="5">
        <f>SUMIF($I$8:I$1596,H16,$AG$8:AG$1596)</f>
        <v>0</v>
      </c>
      <c r="AI16" s="43"/>
      <c r="AJ16" s="39">
        <f t="shared" si="4"/>
        <v>0.48472222222222222</v>
      </c>
      <c r="AK16" s="52">
        <f t="shared" si="3"/>
        <v>0.48749999999999999</v>
      </c>
      <c r="AL16" s="1" t="str">
        <f t="shared" si="1"/>
        <v/>
      </c>
      <c r="AM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</row>
    <row r="17" spans="1:196" s="6" customFormat="1" ht="21" customHeight="1" x14ac:dyDescent="0.25">
      <c r="C17" s="29" t="s">
        <v>33</v>
      </c>
      <c r="D17" s="117">
        <v>30</v>
      </c>
      <c r="E17" s="30"/>
      <c r="F17" s="30">
        <v>2</v>
      </c>
      <c r="G17" s="30">
        <v>50</v>
      </c>
      <c r="H17" s="30"/>
      <c r="I17" s="30">
        <v>1</v>
      </c>
      <c r="J17" s="30"/>
      <c r="K17" s="30"/>
      <c r="L17" s="30"/>
      <c r="M17" s="30"/>
      <c r="N17" s="30"/>
      <c r="O17" s="30"/>
      <c r="P17" s="30" t="s">
        <v>28</v>
      </c>
      <c r="Q17" s="30"/>
      <c r="R17" s="30"/>
      <c r="S17" s="30"/>
      <c r="T17" s="30"/>
      <c r="U17" s="30"/>
      <c r="V17" s="30"/>
      <c r="W17" s="30" t="s">
        <v>28</v>
      </c>
      <c r="X17" s="129" t="s">
        <v>32</v>
      </c>
      <c r="Y17" s="129"/>
      <c r="Z17" s="129"/>
      <c r="AA17" s="30">
        <v>1</v>
      </c>
      <c r="AB17" s="30">
        <v>2</v>
      </c>
      <c r="AC17" s="31">
        <v>1</v>
      </c>
      <c r="AD17" s="5">
        <f t="shared" si="0"/>
        <v>2</v>
      </c>
      <c r="AE17" s="5">
        <f>SUMIF($I$8:I$1596,H17,$AD$8:AD$1596)</f>
        <v>0</v>
      </c>
      <c r="AF17" s="5">
        <v>1</v>
      </c>
      <c r="AG17" s="5">
        <f t="shared" si="2"/>
        <v>2</v>
      </c>
      <c r="AH17" s="5">
        <f>SUMIF($I$8:I$1596,H17,$AG$8:AG$1596)</f>
        <v>0</v>
      </c>
      <c r="AI17" s="43"/>
      <c r="AJ17" s="39">
        <f t="shared" si="4"/>
        <v>0.48749999999999999</v>
      </c>
      <c r="AK17" s="52">
        <f t="shared" si="3"/>
        <v>0.48888888888888887</v>
      </c>
      <c r="AL17" s="1" t="str">
        <f t="shared" si="1"/>
        <v/>
      </c>
      <c r="AM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</row>
    <row r="18" spans="1:196" s="6" customFormat="1" ht="21" customHeight="1" x14ac:dyDescent="0.25">
      <c r="C18" s="29" t="s">
        <v>33</v>
      </c>
      <c r="D18" s="117">
        <v>30</v>
      </c>
      <c r="E18" s="30"/>
      <c r="F18" s="30">
        <v>2</v>
      </c>
      <c r="G18" s="30">
        <v>50</v>
      </c>
      <c r="H18" s="30"/>
      <c r="I18" s="30">
        <v>1</v>
      </c>
      <c r="J18" s="30"/>
      <c r="K18" s="30"/>
      <c r="L18" s="30"/>
      <c r="M18" s="30"/>
      <c r="N18" s="30"/>
      <c r="O18" s="30"/>
      <c r="P18" s="30" t="s">
        <v>28</v>
      </c>
      <c r="Q18" s="30"/>
      <c r="R18" s="30"/>
      <c r="S18" s="30"/>
      <c r="T18" s="30"/>
      <c r="U18" s="30"/>
      <c r="V18" s="30"/>
      <c r="W18" s="30" t="s">
        <v>28</v>
      </c>
      <c r="X18" s="129" t="s">
        <v>32</v>
      </c>
      <c r="Y18" s="129"/>
      <c r="Z18" s="129"/>
      <c r="AA18" s="30">
        <v>2</v>
      </c>
      <c r="AB18" s="30">
        <v>9</v>
      </c>
      <c r="AC18" s="31">
        <v>0.8</v>
      </c>
      <c r="AD18" s="5">
        <f t="shared" si="0"/>
        <v>7.2</v>
      </c>
      <c r="AE18" s="5">
        <f>SUMIF($I$8:I$1596,H18,$AD$8:AD$1596)</f>
        <v>0</v>
      </c>
      <c r="AF18" s="5">
        <v>1</v>
      </c>
      <c r="AG18" s="5">
        <f t="shared" si="2"/>
        <v>14.4</v>
      </c>
      <c r="AH18" s="5">
        <f>SUMIF($I$8:I$1596,H18,$AG$8:AG$1596)</f>
        <v>0</v>
      </c>
      <c r="AI18" s="43"/>
      <c r="AJ18" s="39">
        <f t="shared" si="4"/>
        <v>0.48888888888888887</v>
      </c>
      <c r="AK18" s="52">
        <f t="shared" si="3"/>
        <v>0.49513888888888885</v>
      </c>
      <c r="AL18" s="1" t="str">
        <f t="shared" si="1"/>
        <v/>
      </c>
      <c r="AM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</row>
    <row r="19" spans="1:196" s="6" customFormat="1" ht="21" customHeight="1" x14ac:dyDescent="0.25">
      <c r="C19" s="29" t="s">
        <v>33</v>
      </c>
      <c r="D19" s="117">
        <v>30</v>
      </c>
      <c r="E19" s="30"/>
      <c r="F19" s="30">
        <v>1</v>
      </c>
      <c r="G19" s="30">
        <v>50</v>
      </c>
      <c r="H19" s="30"/>
      <c r="I19" s="30">
        <v>1</v>
      </c>
      <c r="J19" s="30"/>
      <c r="K19" s="30"/>
      <c r="L19" s="30"/>
      <c r="M19" s="30"/>
      <c r="N19" s="30"/>
      <c r="O19" s="30"/>
      <c r="P19" s="30" t="s">
        <v>28</v>
      </c>
      <c r="Q19" s="30"/>
      <c r="R19" s="30"/>
      <c r="S19" s="30"/>
      <c r="T19" s="30"/>
      <c r="U19" s="30"/>
      <c r="V19" s="30"/>
      <c r="W19" s="30" t="s">
        <v>28</v>
      </c>
      <c r="X19" s="129" t="s">
        <v>32</v>
      </c>
      <c r="Y19" s="129"/>
      <c r="Z19" s="129"/>
      <c r="AA19" s="30">
        <v>1</v>
      </c>
      <c r="AB19" s="30">
        <v>2</v>
      </c>
      <c r="AC19" s="31">
        <v>0.9</v>
      </c>
      <c r="AD19" s="5">
        <f t="shared" si="0"/>
        <v>1.8</v>
      </c>
      <c r="AE19" s="5">
        <f>SUMIF($I$8:I$1596,H19,$AD$8:AD$1596)</f>
        <v>0</v>
      </c>
      <c r="AF19" s="5">
        <v>1</v>
      </c>
      <c r="AG19" s="5">
        <f t="shared" si="2"/>
        <v>1.8</v>
      </c>
      <c r="AH19" s="5">
        <f>SUMIF($I$8:I$1596,H19,$AG$8:AG$1596)</f>
        <v>0</v>
      </c>
      <c r="AI19" s="43"/>
      <c r="AJ19" s="39">
        <f t="shared" si="4"/>
        <v>0.49513888888888885</v>
      </c>
      <c r="AK19" s="52">
        <f t="shared" si="3"/>
        <v>0.49652777777777773</v>
      </c>
      <c r="AL19" s="1" t="str">
        <f t="shared" si="1"/>
        <v/>
      </c>
      <c r="AM19" s="1" t="s">
        <v>165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</row>
    <row r="20" spans="1:196" s="6" customFormat="1" ht="21" customHeight="1" x14ac:dyDescent="0.25">
      <c r="C20" s="29" t="s">
        <v>33</v>
      </c>
      <c r="D20" s="117">
        <v>30</v>
      </c>
      <c r="E20" s="30"/>
      <c r="F20" s="30">
        <v>2</v>
      </c>
      <c r="G20" s="30">
        <v>50</v>
      </c>
      <c r="H20" s="30"/>
      <c r="I20" s="30">
        <v>1</v>
      </c>
      <c r="J20" s="30"/>
      <c r="K20" s="30"/>
      <c r="L20" s="30"/>
      <c r="M20" s="30"/>
      <c r="N20" s="30"/>
      <c r="O20" s="30"/>
      <c r="P20" s="30" t="s">
        <v>28</v>
      </c>
      <c r="Q20" s="30"/>
      <c r="R20" s="30"/>
      <c r="S20" s="30"/>
      <c r="T20" s="30"/>
      <c r="U20" s="30"/>
      <c r="V20" s="30"/>
      <c r="W20" s="30" t="s">
        <v>28</v>
      </c>
      <c r="X20" s="129" t="s">
        <v>32</v>
      </c>
      <c r="Y20" s="129"/>
      <c r="Z20" s="129"/>
      <c r="AA20" s="30">
        <v>2</v>
      </c>
      <c r="AB20" s="30">
        <v>9</v>
      </c>
      <c r="AC20" s="31">
        <v>0.8</v>
      </c>
      <c r="AD20" s="5">
        <f t="shared" si="0"/>
        <v>7.2</v>
      </c>
      <c r="AE20" s="5">
        <f>SUMIF($I$8:I$1596,H20,$AD$8:AD$1596)</f>
        <v>0</v>
      </c>
      <c r="AF20" s="5">
        <v>1</v>
      </c>
      <c r="AG20" s="5">
        <f t="shared" si="2"/>
        <v>14.4</v>
      </c>
      <c r="AH20" s="5">
        <f>SUMIF($I$8:I$1596,H20,$AG$8:AG$1596)</f>
        <v>0</v>
      </c>
      <c r="AI20" s="43"/>
      <c r="AJ20" s="39">
        <f t="shared" si="4"/>
        <v>0.49652777777777773</v>
      </c>
      <c r="AK20" s="52">
        <f t="shared" si="3"/>
        <v>0.50277777777777777</v>
      </c>
      <c r="AL20" s="1" t="str">
        <f t="shared" si="1"/>
        <v/>
      </c>
      <c r="AM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</row>
    <row r="21" spans="1:196" s="6" customFormat="1" ht="21" customHeight="1" x14ac:dyDescent="0.25">
      <c r="C21" s="29">
        <v>40</v>
      </c>
      <c r="D21" s="117">
        <v>40</v>
      </c>
      <c r="E21" s="30">
        <v>3</v>
      </c>
      <c r="F21" s="30">
        <v>3</v>
      </c>
      <c r="G21" s="30">
        <v>70</v>
      </c>
      <c r="H21" s="30">
        <v>3</v>
      </c>
      <c r="I21" s="30">
        <v>3</v>
      </c>
      <c r="J21" s="30"/>
      <c r="K21" s="30"/>
      <c r="L21" s="30"/>
      <c r="M21" s="30"/>
      <c r="N21" s="30"/>
      <c r="O21" s="30"/>
      <c r="P21" s="30" t="s">
        <v>28</v>
      </c>
      <c r="Q21" s="30"/>
      <c r="R21" s="30"/>
      <c r="S21" s="30"/>
      <c r="T21" s="30"/>
      <c r="U21" s="30"/>
      <c r="V21" s="30"/>
      <c r="W21" s="30" t="s">
        <v>28</v>
      </c>
      <c r="X21" s="129" t="s">
        <v>37</v>
      </c>
      <c r="Y21" s="129"/>
      <c r="Z21" s="129"/>
      <c r="AA21" s="30">
        <v>1</v>
      </c>
      <c r="AB21" s="30">
        <v>2</v>
      </c>
      <c r="AC21" s="31">
        <v>1</v>
      </c>
      <c r="AD21" s="5">
        <f t="shared" si="0"/>
        <v>2</v>
      </c>
      <c r="AE21" s="5">
        <f>SUMIF($I$8:I$1596,H21,$AD$8:AD$1596)</f>
        <v>75</v>
      </c>
      <c r="AF21" s="5">
        <v>1</v>
      </c>
      <c r="AG21" s="5">
        <f t="shared" si="2"/>
        <v>2</v>
      </c>
      <c r="AH21" s="5">
        <f>SUMIF($I$8:I$1596,H21,$AG$8:AG$1596)</f>
        <v>55</v>
      </c>
      <c r="AI21" s="43" t="s">
        <v>166</v>
      </c>
      <c r="AJ21" s="39">
        <f t="shared" si="4"/>
        <v>0.50277777777777777</v>
      </c>
      <c r="AK21" s="52">
        <f t="shared" si="3"/>
        <v>0.50416666666666665</v>
      </c>
      <c r="AL21" s="1" t="str">
        <f t="shared" si="1"/>
        <v/>
      </c>
      <c r="AM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</row>
    <row r="22" spans="1:196" s="6" customFormat="1" ht="21" customHeight="1" x14ac:dyDescent="0.25">
      <c r="C22" s="29" t="s">
        <v>33</v>
      </c>
      <c r="D22" s="117">
        <v>30</v>
      </c>
      <c r="E22" s="30"/>
      <c r="F22" s="30">
        <v>2</v>
      </c>
      <c r="G22" s="30">
        <v>50</v>
      </c>
      <c r="H22" s="30"/>
      <c r="I22" s="30">
        <v>1</v>
      </c>
      <c r="J22" s="30"/>
      <c r="K22" s="30"/>
      <c r="L22" s="30"/>
      <c r="M22" s="30"/>
      <c r="N22" s="30"/>
      <c r="O22" s="30"/>
      <c r="P22" s="30" t="s">
        <v>28</v>
      </c>
      <c r="Q22" s="30"/>
      <c r="R22" s="30"/>
      <c r="S22" s="30"/>
      <c r="T22" s="30"/>
      <c r="U22" s="30"/>
      <c r="V22" s="30"/>
      <c r="W22" s="30" t="s">
        <v>28</v>
      </c>
      <c r="X22" s="129" t="s">
        <v>32</v>
      </c>
      <c r="Y22" s="129"/>
      <c r="Z22" s="129"/>
      <c r="AA22" s="30">
        <v>2</v>
      </c>
      <c r="AB22" s="30">
        <v>3</v>
      </c>
      <c r="AC22" s="31">
        <v>1</v>
      </c>
      <c r="AD22" s="5">
        <f t="shared" si="0"/>
        <v>3</v>
      </c>
      <c r="AE22" s="5">
        <f>SUMIF($I$8:I$1596,H22,$AD$8:AD$1596)</f>
        <v>0</v>
      </c>
      <c r="AF22" s="5">
        <v>1</v>
      </c>
      <c r="AG22" s="5">
        <f t="shared" si="2"/>
        <v>6</v>
      </c>
      <c r="AH22" s="5">
        <f>SUMIF($I$8:I$1596,H22,$AG$8:AG$1596)</f>
        <v>0</v>
      </c>
      <c r="AI22" s="43"/>
      <c r="AJ22" s="39">
        <f t="shared" si="4"/>
        <v>0.50416666666666665</v>
      </c>
      <c r="AK22" s="52">
        <f t="shared" si="3"/>
        <v>0.50624999999999998</v>
      </c>
      <c r="AL22" s="1" t="str">
        <f t="shared" si="1"/>
        <v/>
      </c>
      <c r="AM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</row>
    <row r="23" spans="1:196" s="6" customFormat="1" ht="21" customHeight="1" x14ac:dyDescent="0.25">
      <c r="C23" s="29"/>
      <c r="D23" s="117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 t="s">
        <v>28</v>
      </c>
      <c r="W23" s="30"/>
      <c r="X23" s="129" t="s">
        <v>38</v>
      </c>
      <c r="Y23" s="129"/>
      <c r="Z23" s="129"/>
      <c r="AA23" s="30"/>
      <c r="AB23" s="30">
        <v>2</v>
      </c>
      <c r="AC23" s="31">
        <v>1</v>
      </c>
      <c r="AD23" s="5">
        <f t="shared" si="0"/>
        <v>2</v>
      </c>
      <c r="AE23" s="5">
        <f>SUMIF($I$8:I$1596,H23,$AD$8:AD$1596)</f>
        <v>0</v>
      </c>
      <c r="AF23" s="5">
        <v>1</v>
      </c>
      <c r="AG23" s="5">
        <f t="shared" si="2"/>
        <v>0</v>
      </c>
      <c r="AH23" s="5">
        <f>SUMIF($I$8:I$1596,H23,$AG$8:AG$1596)</f>
        <v>0</v>
      </c>
      <c r="AI23" s="43"/>
      <c r="AJ23" s="39">
        <f t="shared" si="4"/>
        <v>0.50624999999999998</v>
      </c>
      <c r="AK23" s="52">
        <f t="shared" si="3"/>
        <v>0.50763888888888886</v>
      </c>
      <c r="AL23" s="1" t="str">
        <f t="shared" si="1"/>
        <v/>
      </c>
      <c r="AM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</row>
    <row r="24" spans="1:196" ht="21" customHeight="1" x14ac:dyDescent="0.25">
      <c r="C24" s="29"/>
      <c r="D24" s="117"/>
      <c r="E24" s="30"/>
      <c r="F24" s="30"/>
      <c r="G24" s="30"/>
      <c r="H24" s="30"/>
      <c r="I24" s="30"/>
      <c r="J24" s="30" t="s">
        <v>28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129" t="s">
        <v>39</v>
      </c>
      <c r="Y24" s="129"/>
      <c r="Z24" s="129"/>
      <c r="AA24" s="30"/>
      <c r="AB24" s="30">
        <v>19</v>
      </c>
      <c r="AC24" s="31">
        <v>1</v>
      </c>
      <c r="AD24" s="5">
        <f t="shared" si="0"/>
        <v>19</v>
      </c>
      <c r="AE24" s="5">
        <f>SUMIF($I$8:I$1596,H24,$AD$8:AD$1596)</f>
        <v>0</v>
      </c>
      <c r="AF24" s="5">
        <v>1</v>
      </c>
      <c r="AG24" s="5">
        <f t="shared" si="2"/>
        <v>0</v>
      </c>
      <c r="AH24" s="5">
        <f>SUMIF($I$8:I$1596,H24,$AG$8:AG$1596)</f>
        <v>0</v>
      </c>
      <c r="AI24" s="43"/>
      <c r="AJ24" s="39">
        <f t="shared" si="4"/>
        <v>0.50763888888888886</v>
      </c>
      <c r="AK24" s="52">
        <f t="shared" si="3"/>
        <v>0.52083333333333326</v>
      </c>
      <c r="AL24" s="1" t="str">
        <f t="shared" si="1"/>
        <v/>
      </c>
    </row>
    <row r="25" spans="1:196" s="6" customFormat="1" ht="21" customHeight="1" x14ac:dyDescent="0.25">
      <c r="C25" s="29"/>
      <c r="D25" s="117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 t="s">
        <v>28</v>
      </c>
      <c r="W25" s="30"/>
      <c r="X25" s="129" t="s">
        <v>40</v>
      </c>
      <c r="Y25" s="129"/>
      <c r="Z25" s="129"/>
      <c r="AA25" s="30"/>
      <c r="AB25" s="30">
        <v>3</v>
      </c>
      <c r="AC25" s="31">
        <v>1</v>
      </c>
      <c r="AD25" s="5">
        <f t="shared" si="0"/>
        <v>3</v>
      </c>
      <c r="AE25" s="5">
        <f>SUMIF($I$8:I$1596,H25,$AD$8:AD$1596)</f>
        <v>0</v>
      </c>
      <c r="AF25" s="5">
        <v>1</v>
      </c>
      <c r="AG25" s="5">
        <f t="shared" si="2"/>
        <v>0</v>
      </c>
      <c r="AH25" s="5">
        <f>SUMIF($I$8:I$1596,H25,$AG$8:AG$1596)</f>
        <v>0</v>
      </c>
      <c r="AI25" s="43"/>
      <c r="AJ25" s="39">
        <f t="shared" si="4"/>
        <v>0.52083333333333326</v>
      </c>
      <c r="AK25" s="52">
        <f t="shared" si="3"/>
        <v>0.52291666666666659</v>
      </c>
      <c r="AL25" s="1" t="str">
        <f t="shared" si="1"/>
        <v/>
      </c>
      <c r="AM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</row>
    <row r="26" spans="1:196" s="6" customFormat="1" ht="21" customHeight="1" x14ac:dyDescent="0.25">
      <c r="A26" s="8"/>
      <c r="B26" s="8"/>
      <c r="C26" s="29"/>
      <c r="D26" s="117"/>
      <c r="E26" s="30"/>
      <c r="F26" s="30"/>
      <c r="G26" s="30"/>
      <c r="H26" s="30"/>
      <c r="I26" s="30"/>
      <c r="J26" s="30" t="s">
        <v>28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129" t="s">
        <v>41</v>
      </c>
      <c r="Y26" s="129"/>
      <c r="Z26" s="129"/>
      <c r="AA26" s="30"/>
      <c r="AB26" s="30">
        <v>12</v>
      </c>
      <c r="AC26" s="31">
        <v>1</v>
      </c>
      <c r="AD26" s="5">
        <f t="shared" si="0"/>
        <v>12</v>
      </c>
      <c r="AE26" s="5">
        <f>SUMIF($I$8:I$1596,H26,$AD$8:AD$1596)</f>
        <v>0</v>
      </c>
      <c r="AF26" s="5">
        <v>1</v>
      </c>
      <c r="AG26" s="5">
        <f t="shared" si="2"/>
        <v>0</v>
      </c>
      <c r="AH26" s="5">
        <f>SUMIF($I$8:I$1596,H26,$AG$8:AG$1596)</f>
        <v>0</v>
      </c>
      <c r="AI26" s="43"/>
      <c r="AJ26" s="39">
        <f t="shared" si="4"/>
        <v>0.52291666666666659</v>
      </c>
      <c r="AK26" s="52">
        <f t="shared" si="3"/>
        <v>0.53124999999999989</v>
      </c>
      <c r="AL26" s="1" t="str">
        <f t="shared" si="1"/>
        <v/>
      </c>
      <c r="AM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</row>
    <row r="27" spans="1:196" s="6" customFormat="1" ht="21" customHeight="1" x14ac:dyDescent="0.25">
      <c r="C27" s="94"/>
      <c r="D27" s="118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 t="s">
        <v>28</v>
      </c>
      <c r="U27" s="95"/>
      <c r="V27" s="95"/>
      <c r="W27" s="95"/>
      <c r="X27" s="130" t="s">
        <v>42</v>
      </c>
      <c r="Y27" s="130"/>
      <c r="Z27" s="130"/>
      <c r="AA27" s="95"/>
      <c r="AB27" s="95">
        <v>60</v>
      </c>
      <c r="AC27" s="96">
        <v>1</v>
      </c>
      <c r="AD27" s="95">
        <f t="shared" si="0"/>
        <v>60</v>
      </c>
      <c r="AE27" s="95">
        <f>SUMIF($I$8:I$1596,H27,$AD$8:AD$1596)</f>
        <v>0</v>
      </c>
      <c r="AF27" s="95">
        <v>1</v>
      </c>
      <c r="AG27" s="95">
        <f t="shared" si="2"/>
        <v>0</v>
      </c>
      <c r="AH27" s="95">
        <f>SUMIF($I$8:I$1596,H27,$AG$8:AG$1596)</f>
        <v>0</v>
      </c>
      <c r="AI27" s="97"/>
      <c r="AJ27" s="98">
        <f t="shared" si="4"/>
        <v>0.53124999999999989</v>
      </c>
      <c r="AK27" s="99">
        <f t="shared" si="3"/>
        <v>0.57291666666666652</v>
      </c>
      <c r="AL27" s="1" t="str">
        <f t="shared" si="1"/>
        <v/>
      </c>
      <c r="AM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</row>
    <row r="28" spans="1:196" s="6" customFormat="1" ht="21" customHeight="1" x14ac:dyDescent="0.25">
      <c r="C28" s="29"/>
      <c r="D28" s="117"/>
      <c r="E28" s="30"/>
      <c r="F28" s="30"/>
      <c r="G28" s="30"/>
      <c r="H28" s="30"/>
      <c r="I28" s="30"/>
      <c r="J28" s="30" t="s">
        <v>28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129" t="s">
        <v>43</v>
      </c>
      <c r="Y28" s="129"/>
      <c r="Z28" s="129"/>
      <c r="AA28" s="30"/>
      <c r="AB28" s="30">
        <v>14</v>
      </c>
      <c r="AC28" s="31">
        <v>1</v>
      </c>
      <c r="AD28" s="5">
        <f t="shared" si="0"/>
        <v>14</v>
      </c>
      <c r="AE28" s="5">
        <f>SUMIF($I$8:I$1596,H28,$AD$8:AD$1596)</f>
        <v>0</v>
      </c>
      <c r="AF28" s="5">
        <v>1</v>
      </c>
      <c r="AG28" s="5">
        <f t="shared" si="2"/>
        <v>0</v>
      </c>
      <c r="AH28" s="5">
        <f>SUMIF($I$8:I$1596,H28,$AG$8:AG$1596)</f>
        <v>0</v>
      </c>
      <c r="AI28" s="43"/>
      <c r="AJ28" s="39">
        <f t="shared" si="4"/>
        <v>0.57291666666666652</v>
      </c>
      <c r="AK28" s="52">
        <f t="shared" si="3"/>
        <v>0.58263888888888871</v>
      </c>
      <c r="AL28" s="1" t="str">
        <f t="shared" si="1"/>
        <v/>
      </c>
      <c r="AM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</row>
    <row r="29" spans="1:196" s="6" customFormat="1" ht="21" customHeight="1" x14ac:dyDescent="0.25">
      <c r="C29" s="29" t="s">
        <v>33</v>
      </c>
      <c r="D29" s="117">
        <v>40</v>
      </c>
      <c r="E29" s="30"/>
      <c r="F29" s="30"/>
      <c r="G29" s="30">
        <v>60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 t="s">
        <v>28</v>
      </c>
      <c r="T29" s="30"/>
      <c r="U29" s="30"/>
      <c r="V29" s="30"/>
      <c r="W29" s="30"/>
      <c r="X29" s="129" t="s">
        <v>31</v>
      </c>
      <c r="Y29" s="129"/>
      <c r="Z29" s="129"/>
      <c r="AA29" s="30">
        <v>1</v>
      </c>
      <c r="AB29" s="30">
        <v>3</v>
      </c>
      <c r="AC29" s="31">
        <v>1</v>
      </c>
      <c r="AD29" s="5">
        <f t="shared" si="0"/>
        <v>3</v>
      </c>
      <c r="AE29" s="5">
        <f>SUMIF($I$8:I$1596,H29,$AD$8:AD$1596)</f>
        <v>0</v>
      </c>
      <c r="AF29" s="5">
        <v>1</v>
      </c>
      <c r="AG29" s="5">
        <f t="shared" si="2"/>
        <v>3</v>
      </c>
      <c r="AH29" s="5">
        <f>SUMIF($I$8:I$1596,H29,$AG$8:AG$1596)</f>
        <v>0</v>
      </c>
      <c r="AI29" s="43"/>
      <c r="AJ29" s="39">
        <f t="shared" si="4"/>
        <v>0.58263888888888871</v>
      </c>
      <c r="AK29" s="52">
        <f t="shared" si="3"/>
        <v>0.58472222222222203</v>
      </c>
      <c r="AL29" s="1" t="str">
        <f t="shared" si="1"/>
        <v/>
      </c>
      <c r="AM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</row>
    <row r="30" spans="1:196" s="6" customFormat="1" ht="21" customHeight="1" x14ac:dyDescent="0.25">
      <c r="C30" s="29" t="s">
        <v>33</v>
      </c>
      <c r="D30" s="117">
        <v>50</v>
      </c>
      <c r="E30" s="30">
        <v>4</v>
      </c>
      <c r="F30" s="30">
        <v>4</v>
      </c>
      <c r="G30" s="30">
        <v>60</v>
      </c>
      <c r="H30" s="30"/>
      <c r="I30" s="30">
        <v>2</v>
      </c>
      <c r="J30" s="30"/>
      <c r="K30" s="30"/>
      <c r="L30" s="30"/>
      <c r="M30" s="30"/>
      <c r="N30" s="30"/>
      <c r="O30" s="30"/>
      <c r="P30" s="30" t="s">
        <v>28</v>
      </c>
      <c r="Q30" s="30"/>
      <c r="R30" s="30"/>
      <c r="S30" s="30"/>
      <c r="T30" s="30"/>
      <c r="U30" s="30"/>
      <c r="V30" s="30"/>
      <c r="W30" s="30" t="s">
        <v>28</v>
      </c>
      <c r="X30" s="129" t="s">
        <v>36</v>
      </c>
      <c r="Y30" s="129"/>
      <c r="Z30" s="129"/>
      <c r="AA30" s="30">
        <v>1</v>
      </c>
      <c r="AB30" s="30">
        <v>5</v>
      </c>
      <c r="AC30" s="31">
        <v>1</v>
      </c>
      <c r="AD30" s="5">
        <f t="shared" si="0"/>
        <v>5</v>
      </c>
      <c r="AE30" s="5">
        <f>SUMIF($I$8:I$1596,H30,$AD$8:AD$1596)</f>
        <v>0</v>
      </c>
      <c r="AF30" s="5">
        <v>1</v>
      </c>
      <c r="AG30" s="5">
        <f t="shared" si="2"/>
        <v>5</v>
      </c>
      <c r="AH30" s="5">
        <f>SUMIF($I$8:I$1596,H30,$AG$8:AG$1596)</f>
        <v>0</v>
      </c>
      <c r="AI30" s="40"/>
      <c r="AJ30" s="39">
        <f t="shared" si="4"/>
        <v>0.58472222222222203</v>
      </c>
      <c r="AK30" s="52">
        <f t="shared" si="3"/>
        <v>0.58819444444444424</v>
      </c>
      <c r="AL30" s="1" t="str">
        <f t="shared" si="1"/>
        <v/>
      </c>
      <c r="AM30" s="1" t="s">
        <v>167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</row>
    <row r="31" spans="1:196" s="6" customFormat="1" ht="21" customHeight="1" x14ac:dyDescent="0.25">
      <c r="C31" s="29">
        <v>40</v>
      </c>
      <c r="D31" s="117">
        <v>50</v>
      </c>
      <c r="E31" s="30"/>
      <c r="F31" s="30">
        <v>4</v>
      </c>
      <c r="G31" s="30">
        <v>60</v>
      </c>
      <c r="H31" s="30"/>
      <c r="I31" s="30">
        <v>2</v>
      </c>
      <c r="J31" s="30"/>
      <c r="K31" s="30"/>
      <c r="L31" s="30"/>
      <c r="M31" s="30"/>
      <c r="N31" s="30"/>
      <c r="O31" s="30"/>
      <c r="P31" s="30" t="s">
        <v>28</v>
      </c>
      <c r="Q31" s="30"/>
      <c r="R31" s="30"/>
      <c r="S31" s="30"/>
      <c r="T31" s="30"/>
      <c r="U31" s="30"/>
      <c r="V31" s="30"/>
      <c r="W31" s="30" t="s">
        <v>28</v>
      </c>
      <c r="X31" s="129" t="s">
        <v>199</v>
      </c>
      <c r="Y31" s="129"/>
      <c r="Z31" s="129"/>
      <c r="AA31" s="30">
        <v>2</v>
      </c>
      <c r="AB31" s="30">
        <v>18</v>
      </c>
      <c r="AC31" s="31">
        <v>0.8</v>
      </c>
      <c r="AD31" s="5">
        <f t="shared" si="0"/>
        <v>14.4</v>
      </c>
      <c r="AE31" s="5">
        <f>SUMIF($I$8:I$1596,H31,$AD$8:AD$1596)</f>
        <v>0</v>
      </c>
      <c r="AF31" s="5">
        <v>1</v>
      </c>
      <c r="AG31" s="5">
        <f t="shared" si="2"/>
        <v>28.8</v>
      </c>
      <c r="AH31" s="5">
        <f>SUMIF($I$8:I$1596,H31,$AG$8:AG$1596)</f>
        <v>0</v>
      </c>
      <c r="AI31" s="40"/>
      <c r="AJ31" s="39">
        <f t="shared" si="4"/>
        <v>0.58819444444444424</v>
      </c>
      <c r="AK31" s="52">
        <f t="shared" si="3"/>
        <v>0.6006944444444442</v>
      </c>
      <c r="AL31" s="1" t="str">
        <f t="shared" si="1"/>
        <v/>
      </c>
      <c r="AM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</row>
    <row r="32" spans="1:196" s="6" customFormat="1" ht="21" customHeight="1" x14ac:dyDescent="0.25">
      <c r="C32" s="29"/>
      <c r="D32" s="117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 t="s">
        <v>28</v>
      </c>
      <c r="W32" s="30"/>
      <c r="X32" s="129" t="s">
        <v>44</v>
      </c>
      <c r="Y32" s="129"/>
      <c r="Z32" s="129"/>
      <c r="AA32" s="30"/>
      <c r="AB32" s="30">
        <v>5</v>
      </c>
      <c r="AC32" s="31">
        <v>1</v>
      </c>
      <c r="AD32" s="5">
        <f t="shared" si="0"/>
        <v>5</v>
      </c>
      <c r="AE32" s="5">
        <f>SUMIF($I$8:I$1596,H32,$AD$8:AD$1596)</f>
        <v>0</v>
      </c>
      <c r="AF32" s="5">
        <v>1</v>
      </c>
      <c r="AG32" s="5">
        <f t="shared" si="2"/>
        <v>0</v>
      </c>
      <c r="AH32" s="5">
        <f>SUMIF($I$8:I$1596,H32,$AG$8:AG$1596)</f>
        <v>0</v>
      </c>
      <c r="AI32" s="40"/>
      <c r="AJ32" s="39">
        <f t="shared" si="4"/>
        <v>0.6006944444444442</v>
      </c>
      <c r="AK32" s="52">
        <f t="shared" si="3"/>
        <v>0.60416666666666641</v>
      </c>
      <c r="AL32" s="1" t="str">
        <f t="shared" si="1"/>
        <v/>
      </c>
      <c r="AM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</row>
    <row r="33" spans="1:196" s="6" customFormat="1" ht="21" customHeight="1" x14ac:dyDescent="0.25">
      <c r="C33" s="29">
        <v>40</v>
      </c>
      <c r="D33" s="117">
        <v>50</v>
      </c>
      <c r="E33" s="30"/>
      <c r="F33" s="30">
        <v>4</v>
      </c>
      <c r="G33" s="30">
        <v>60</v>
      </c>
      <c r="H33" s="30"/>
      <c r="I33" s="30">
        <v>2</v>
      </c>
      <c r="J33" s="30"/>
      <c r="K33" s="30"/>
      <c r="L33" s="30"/>
      <c r="M33" s="30"/>
      <c r="N33" s="30"/>
      <c r="O33" s="30"/>
      <c r="P33" s="30" t="s">
        <v>28</v>
      </c>
      <c r="Q33" s="30"/>
      <c r="R33" s="30"/>
      <c r="S33" s="30"/>
      <c r="T33" s="30"/>
      <c r="U33" s="30"/>
      <c r="V33" s="30"/>
      <c r="W33" s="30" t="s">
        <v>28</v>
      </c>
      <c r="X33" s="129" t="s">
        <v>200</v>
      </c>
      <c r="Y33" s="129"/>
      <c r="Z33" s="129"/>
      <c r="AA33" s="30">
        <v>2</v>
      </c>
      <c r="AB33" s="30">
        <v>4</v>
      </c>
      <c r="AC33" s="31">
        <v>0.8</v>
      </c>
      <c r="AD33" s="5">
        <f t="shared" si="0"/>
        <v>3.2</v>
      </c>
      <c r="AE33" s="5">
        <f>SUMIF($I$8:I$1596,H33,$AD$8:AD$1596)</f>
        <v>0</v>
      </c>
      <c r="AF33" s="5">
        <v>1</v>
      </c>
      <c r="AG33" s="5">
        <f t="shared" si="2"/>
        <v>6.4</v>
      </c>
      <c r="AH33" s="5">
        <f>SUMIF($I$8:I$1596,H33,$AG$8:AG$1596)</f>
        <v>0</v>
      </c>
      <c r="AI33" s="40"/>
      <c r="AJ33" s="39">
        <f t="shared" si="4"/>
        <v>0.60416666666666641</v>
      </c>
      <c r="AK33" s="52">
        <f t="shared" si="3"/>
        <v>0.60694444444444418</v>
      </c>
      <c r="AL33" s="1" t="str">
        <f t="shared" si="1"/>
        <v/>
      </c>
      <c r="AM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</row>
    <row r="34" spans="1:196" s="6" customFormat="1" ht="21" customHeight="1" x14ac:dyDescent="0.25">
      <c r="A34" s="8"/>
      <c r="B34" s="8"/>
      <c r="C34" s="29" t="s">
        <v>33</v>
      </c>
      <c r="D34" s="117">
        <v>40</v>
      </c>
      <c r="E34" s="30"/>
      <c r="F34" s="30">
        <v>3</v>
      </c>
      <c r="G34" s="30">
        <v>70</v>
      </c>
      <c r="H34" s="30"/>
      <c r="I34" s="30">
        <v>3</v>
      </c>
      <c r="J34" s="30"/>
      <c r="K34" s="30"/>
      <c r="L34" s="30"/>
      <c r="M34" s="30"/>
      <c r="N34" s="30"/>
      <c r="O34" s="30"/>
      <c r="P34" s="30" t="s">
        <v>28</v>
      </c>
      <c r="Q34" s="30"/>
      <c r="R34" s="30"/>
      <c r="S34" s="30"/>
      <c r="T34" s="30"/>
      <c r="U34" s="30"/>
      <c r="V34" s="30"/>
      <c r="W34" s="30" t="s">
        <v>28</v>
      </c>
      <c r="X34" s="129" t="s">
        <v>45</v>
      </c>
      <c r="Y34" s="129"/>
      <c r="Z34" s="129"/>
      <c r="AA34" s="30">
        <v>1</v>
      </c>
      <c r="AB34" s="30">
        <v>9</v>
      </c>
      <c r="AC34" s="31">
        <v>1</v>
      </c>
      <c r="AD34" s="5">
        <f t="shared" si="0"/>
        <v>9</v>
      </c>
      <c r="AE34" s="5">
        <f>SUMIF($I$8:I$1596,H34,$AD$8:AD$1596)</f>
        <v>0</v>
      </c>
      <c r="AF34" s="5">
        <v>1</v>
      </c>
      <c r="AG34" s="5">
        <f t="shared" si="2"/>
        <v>9</v>
      </c>
      <c r="AH34" s="5">
        <f>SUMIF($I$8:I$1596,H34,$AG$8:AG$1596)</f>
        <v>0</v>
      </c>
      <c r="AI34" s="40" t="s">
        <v>168</v>
      </c>
      <c r="AJ34" s="39">
        <f t="shared" si="4"/>
        <v>0.60694444444444418</v>
      </c>
      <c r="AK34" s="52">
        <f t="shared" si="3"/>
        <v>0.61319444444444415</v>
      </c>
      <c r="AL34" s="1" t="str">
        <f t="shared" si="1"/>
        <v/>
      </c>
      <c r="AM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</row>
    <row r="35" spans="1:196" s="6" customFormat="1" ht="21" customHeight="1" x14ac:dyDescent="0.25">
      <c r="A35" s="8"/>
      <c r="B35" s="8"/>
      <c r="C35" s="29"/>
      <c r="D35" s="117"/>
      <c r="E35" s="30"/>
      <c r="F35" s="30"/>
      <c r="G35" s="30"/>
      <c r="H35" s="30"/>
      <c r="I35" s="30"/>
      <c r="J35" s="30" t="s">
        <v>28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129" t="s">
        <v>46</v>
      </c>
      <c r="Y35" s="129"/>
      <c r="Z35" s="129"/>
      <c r="AA35" s="30"/>
      <c r="AB35" s="30">
        <v>4</v>
      </c>
      <c r="AC35" s="31">
        <v>1</v>
      </c>
      <c r="AD35" s="5">
        <f t="shared" si="0"/>
        <v>4</v>
      </c>
      <c r="AE35" s="5">
        <f>SUMIF($I$8:I$1596,H35,$AD$8:AD$1596)</f>
        <v>0</v>
      </c>
      <c r="AF35" s="5">
        <v>1</v>
      </c>
      <c r="AG35" s="5">
        <f t="shared" si="2"/>
        <v>0</v>
      </c>
      <c r="AH35" s="5">
        <f>SUMIF($I$8:I$1596,H35,$AG$8:AG$1596)</f>
        <v>0</v>
      </c>
      <c r="AI35" s="40"/>
      <c r="AJ35" s="39">
        <f t="shared" si="4"/>
        <v>0.61319444444444415</v>
      </c>
      <c r="AK35" s="52">
        <f t="shared" si="3"/>
        <v>0.61597222222222192</v>
      </c>
      <c r="AL35" s="1" t="str">
        <f t="shared" si="1"/>
        <v/>
      </c>
      <c r="AM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</row>
    <row r="36" spans="1:196" s="6" customFormat="1" ht="21" customHeight="1" x14ac:dyDescent="0.25">
      <c r="A36" s="8"/>
      <c r="B36" s="8"/>
      <c r="C36" s="29">
        <v>50</v>
      </c>
      <c r="D36" s="117">
        <v>50</v>
      </c>
      <c r="E36" s="30"/>
      <c r="F36" s="30">
        <v>4</v>
      </c>
      <c r="G36" s="30">
        <v>60</v>
      </c>
      <c r="H36" s="30"/>
      <c r="I36" s="30">
        <v>2</v>
      </c>
      <c r="J36" s="30"/>
      <c r="K36" s="30"/>
      <c r="L36" s="30"/>
      <c r="M36" s="30"/>
      <c r="N36" s="30"/>
      <c r="O36" s="30"/>
      <c r="P36" s="30" t="s">
        <v>28</v>
      </c>
      <c r="Q36" s="30"/>
      <c r="R36" s="30"/>
      <c r="S36" s="30"/>
      <c r="T36" s="30"/>
      <c r="U36" s="30"/>
      <c r="V36" s="30"/>
      <c r="W36" s="30" t="s">
        <v>28</v>
      </c>
      <c r="X36" s="129" t="s">
        <v>201</v>
      </c>
      <c r="Y36" s="129"/>
      <c r="Z36" s="129"/>
      <c r="AA36" s="30">
        <v>2</v>
      </c>
      <c r="AB36" s="30">
        <v>11</v>
      </c>
      <c r="AC36" s="31">
        <v>0.8</v>
      </c>
      <c r="AD36" s="5">
        <f t="shared" si="0"/>
        <v>8.8000000000000007</v>
      </c>
      <c r="AE36" s="5">
        <f>SUMIF($I$8:I$1596,H36,$AD$8:AD$1596)</f>
        <v>0</v>
      </c>
      <c r="AF36" s="5">
        <v>1</v>
      </c>
      <c r="AG36" s="5">
        <f t="shared" si="2"/>
        <v>17.600000000000001</v>
      </c>
      <c r="AH36" s="5">
        <f>SUMIF($I$8:I$1596,H36,$AG$8:AG$1596)</f>
        <v>0</v>
      </c>
      <c r="AI36" s="40"/>
      <c r="AJ36" s="39">
        <f t="shared" si="4"/>
        <v>0.61597222222222192</v>
      </c>
      <c r="AK36" s="52">
        <f t="shared" si="3"/>
        <v>0.62361111111111078</v>
      </c>
      <c r="AL36" s="1" t="str">
        <f t="shared" si="1"/>
        <v/>
      </c>
      <c r="AM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</row>
    <row r="37" spans="1:196" s="6" customFormat="1" ht="21" customHeight="1" x14ac:dyDescent="0.25">
      <c r="C37" s="29" t="s">
        <v>33</v>
      </c>
      <c r="D37" s="117">
        <v>40</v>
      </c>
      <c r="E37" s="30"/>
      <c r="F37" s="30">
        <v>3</v>
      </c>
      <c r="G37" s="30">
        <v>70</v>
      </c>
      <c r="H37" s="30"/>
      <c r="I37" s="30">
        <v>3</v>
      </c>
      <c r="J37" s="30"/>
      <c r="K37" s="30"/>
      <c r="L37" s="30"/>
      <c r="M37" s="30"/>
      <c r="N37" s="30"/>
      <c r="O37" s="30"/>
      <c r="P37" s="30" t="s">
        <v>28</v>
      </c>
      <c r="Q37" s="30"/>
      <c r="R37" s="30"/>
      <c r="S37" s="30"/>
      <c r="T37" s="30"/>
      <c r="U37" s="30"/>
      <c r="V37" s="30"/>
      <c r="W37" s="30" t="s">
        <v>28</v>
      </c>
      <c r="X37" s="129" t="s">
        <v>45</v>
      </c>
      <c r="Y37" s="129"/>
      <c r="Z37" s="129"/>
      <c r="AA37" s="30">
        <v>1</v>
      </c>
      <c r="AB37" s="30">
        <v>26</v>
      </c>
      <c r="AC37" s="31">
        <v>1</v>
      </c>
      <c r="AD37" s="5">
        <f t="shared" si="0"/>
        <v>26</v>
      </c>
      <c r="AE37" s="5">
        <f>SUMIF($I$8:I$1596,H37,$AD$8:AD$1596)</f>
        <v>0</v>
      </c>
      <c r="AF37" s="5">
        <v>1</v>
      </c>
      <c r="AG37" s="5">
        <f t="shared" si="2"/>
        <v>26</v>
      </c>
      <c r="AH37" s="5">
        <f>SUMIF($I$8:I$1596,H37,$AG$8:AG$1596)</f>
        <v>0</v>
      </c>
      <c r="AI37" s="40" t="s">
        <v>169</v>
      </c>
      <c r="AJ37" s="39">
        <f t="shared" si="4"/>
        <v>0.62361111111111078</v>
      </c>
      <c r="AK37" s="52">
        <f t="shared" si="3"/>
        <v>0.64166666666666639</v>
      </c>
      <c r="AL37" s="1" t="str">
        <f t="shared" si="1"/>
        <v/>
      </c>
      <c r="AM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</row>
    <row r="38" spans="1:196" s="6" customFormat="1" ht="21" customHeight="1" x14ac:dyDescent="0.25">
      <c r="C38" s="29">
        <v>50</v>
      </c>
      <c r="D38" s="117">
        <v>50</v>
      </c>
      <c r="E38" s="30"/>
      <c r="F38" s="30">
        <v>3</v>
      </c>
      <c r="G38" s="30">
        <v>70</v>
      </c>
      <c r="H38" s="30"/>
      <c r="I38" s="30">
        <v>3</v>
      </c>
      <c r="J38" s="30"/>
      <c r="K38" s="30"/>
      <c r="L38" s="30"/>
      <c r="M38" s="30"/>
      <c r="N38" s="30"/>
      <c r="O38" s="30"/>
      <c r="P38" s="30"/>
      <c r="Q38" s="30" t="s">
        <v>28</v>
      </c>
      <c r="R38" s="30"/>
      <c r="S38" s="30"/>
      <c r="T38" s="30"/>
      <c r="U38" s="30"/>
      <c r="V38" s="30"/>
      <c r="W38" s="30" t="s">
        <v>28</v>
      </c>
      <c r="X38" s="129" t="s">
        <v>47</v>
      </c>
      <c r="Y38" s="129"/>
      <c r="Z38" s="129"/>
      <c r="AA38" s="30"/>
      <c r="AB38" s="30">
        <v>20</v>
      </c>
      <c r="AC38" s="31">
        <v>1</v>
      </c>
      <c r="AD38" s="5">
        <f t="shared" si="0"/>
        <v>20</v>
      </c>
      <c r="AE38" s="5">
        <f>SUMIF($I$8:I$1596,H38,$AD$8:AD$1596)</f>
        <v>0</v>
      </c>
      <c r="AF38" s="5">
        <v>1</v>
      </c>
      <c r="AG38" s="5">
        <f t="shared" si="2"/>
        <v>0</v>
      </c>
      <c r="AH38" s="5">
        <f>SUMIF($I$8:I$1596,H38,$AG$8:AG$1596)</f>
        <v>0</v>
      </c>
      <c r="AI38" s="40"/>
      <c r="AJ38" s="39">
        <f t="shared" si="4"/>
        <v>0.64166666666666639</v>
      </c>
      <c r="AK38" s="52">
        <f t="shared" si="3"/>
        <v>0.65555555555555522</v>
      </c>
      <c r="AL38" s="1" t="str">
        <f t="shared" si="1"/>
        <v/>
      </c>
      <c r="AM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</row>
    <row r="39" spans="1:196" s="6" customFormat="1" ht="21" customHeight="1" x14ac:dyDescent="0.25">
      <c r="A39" s="8"/>
      <c r="B39" s="8"/>
      <c r="C39" s="29"/>
      <c r="D39" s="117"/>
      <c r="E39" s="30"/>
      <c r="F39" s="30"/>
      <c r="G39" s="30"/>
      <c r="H39" s="30"/>
      <c r="I39" s="30"/>
      <c r="J39" s="30" t="s">
        <v>28</v>
      </c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129" t="s">
        <v>48</v>
      </c>
      <c r="Y39" s="129"/>
      <c r="Z39" s="129"/>
      <c r="AA39" s="30"/>
      <c r="AB39" s="30">
        <v>16</v>
      </c>
      <c r="AC39" s="31">
        <v>1</v>
      </c>
      <c r="AD39" s="5">
        <f t="shared" si="0"/>
        <v>16</v>
      </c>
      <c r="AE39" s="5">
        <f>SUMIF($I$8:I$1596,H39,$AD$8:AD$1596)</f>
        <v>0</v>
      </c>
      <c r="AF39" s="5">
        <v>1</v>
      </c>
      <c r="AG39" s="5">
        <f t="shared" si="2"/>
        <v>0</v>
      </c>
      <c r="AH39" s="5">
        <f>SUMIF($I$8:I$1596,H39,$AG$8:AG$1596)</f>
        <v>0</v>
      </c>
      <c r="AI39" s="40"/>
      <c r="AJ39" s="39">
        <f t="shared" si="4"/>
        <v>0.65555555555555522</v>
      </c>
      <c r="AK39" s="52">
        <f t="shared" si="3"/>
        <v>0.6666666666666663</v>
      </c>
      <c r="AL39" s="1" t="str">
        <f t="shared" si="1"/>
        <v/>
      </c>
      <c r="AM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</row>
    <row r="40" spans="1:196" s="6" customFormat="1" ht="21" customHeight="1" x14ac:dyDescent="0.25">
      <c r="A40" s="8"/>
      <c r="B40" s="8"/>
      <c r="C40" s="94"/>
      <c r="D40" s="118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 t="s">
        <v>28</v>
      </c>
      <c r="U40" s="95"/>
      <c r="V40" s="95"/>
      <c r="W40" s="95"/>
      <c r="X40" s="130" t="s">
        <v>49</v>
      </c>
      <c r="Y40" s="130"/>
      <c r="Z40" s="130"/>
      <c r="AA40" s="95"/>
      <c r="AB40" s="95">
        <v>15</v>
      </c>
      <c r="AC40" s="96">
        <v>1</v>
      </c>
      <c r="AD40" s="95">
        <f t="shared" si="0"/>
        <v>15</v>
      </c>
      <c r="AE40" s="95">
        <f>SUMIF($I$8:I$1596,H40,$AD$8:AD$1596)</f>
        <v>0</v>
      </c>
      <c r="AF40" s="95">
        <v>1</v>
      </c>
      <c r="AG40" s="95">
        <f t="shared" si="2"/>
        <v>0</v>
      </c>
      <c r="AH40" s="95">
        <f>SUMIF($I$8:I$1596,H40,$AG$8:AG$1596)</f>
        <v>0</v>
      </c>
      <c r="AI40" s="100"/>
      <c r="AJ40" s="98">
        <f t="shared" si="4"/>
        <v>0.6666666666666663</v>
      </c>
      <c r="AK40" s="99">
        <f t="shared" si="3"/>
        <v>0.67708333333333293</v>
      </c>
      <c r="AL40" s="1" t="str">
        <f t="shared" si="1"/>
        <v/>
      </c>
      <c r="AM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</row>
    <row r="41" spans="1:196" s="6" customFormat="1" ht="21" customHeight="1" x14ac:dyDescent="0.25">
      <c r="C41" s="29"/>
      <c r="D41" s="117"/>
      <c r="E41" s="30"/>
      <c r="F41" s="30"/>
      <c r="G41" s="30"/>
      <c r="H41" s="30"/>
      <c r="I41" s="30"/>
      <c r="J41" s="30" t="s">
        <v>28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129" t="s">
        <v>50</v>
      </c>
      <c r="Y41" s="129"/>
      <c r="Z41" s="129"/>
      <c r="AA41" s="30"/>
      <c r="AB41" s="30">
        <v>10</v>
      </c>
      <c r="AC41" s="31">
        <v>1</v>
      </c>
      <c r="AD41" s="5">
        <f t="shared" si="0"/>
        <v>10</v>
      </c>
      <c r="AE41" s="5">
        <f>SUMIF($I$8:I$1596,H41,$AD$8:AD$1596)</f>
        <v>0</v>
      </c>
      <c r="AF41" s="5">
        <v>1</v>
      </c>
      <c r="AG41" s="5">
        <f t="shared" si="2"/>
        <v>0</v>
      </c>
      <c r="AH41" s="5">
        <f>SUMIF($I$8:I$1596,H41,$AG$8:AG$1596)</f>
        <v>0</v>
      </c>
      <c r="AI41" s="40"/>
      <c r="AJ41" s="7">
        <f t="shared" si="4"/>
        <v>0.67708333333333293</v>
      </c>
      <c r="AK41" s="53">
        <f t="shared" si="3"/>
        <v>0.68402777777777735</v>
      </c>
      <c r="AL41" s="1" t="str">
        <f t="shared" si="1"/>
        <v/>
      </c>
      <c r="AM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</row>
    <row r="42" spans="1:196" s="6" customFormat="1" ht="21" customHeight="1" x14ac:dyDescent="0.25">
      <c r="C42" s="29" t="s">
        <v>33</v>
      </c>
      <c r="D42" s="117">
        <v>40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 t="s">
        <v>28</v>
      </c>
      <c r="T42" s="30"/>
      <c r="U42" s="30"/>
      <c r="V42" s="30"/>
      <c r="W42" s="30"/>
      <c r="X42" s="129" t="s">
        <v>51</v>
      </c>
      <c r="Y42" s="129"/>
      <c r="Z42" s="129"/>
      <c r="AA42" s="30">
        <v>1</v>
      </c>
      <c r="AB42" s="30">
        <v>9</v>
      </c>
      <c r="AC42" s="31">
        <v>1</v>
      </c>
      <c r="AD42" s="5">
        <f t="shared" si="0"/>
        <v>9</v>
      </c>
      <c r="AE42" s="5">
        <f>SUMIF($I$8:I$1596,H42,$AD$8:AD$1596)</f>
        <v>0</v>
      </c>
      <c r="AF42" s="5">
        <v>1</v>
      </c>
      <c r="AG42" s="5">
        <f t="shared" si="2"/>
        <v>9</v>
      </c>
      <c r="AH42" s="5">
        <f>SUMIF($I$8:I$1596,H42,$AG$8:AG$1596)</f>
        <v>0</v>
      </c>
      <c r="AI42" s="40"/>
      <c r="AJ42" s="7">
        <f t="shared" si="4"/>
        <v>0.68402777777777735</v>
      </c>
      <c r="AK42" s="53">
        <f t="shared" si="3"/>
        <v>0.69027777777777732</v>
      </c>
      <c r="AL42" s="1" t="str">
        <f t="shared" si="1"/>
        <v/>
      </c>
      <c r="AM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</row>
    <row r="43" spans="1:196" s="6" customFormat="1" ht="21" customHeight="1" x14ac:dyDescent="0.25">
      <c r="C43" s="29" t="s">
        <v>33</v>
      </c>
      <c r="D43" s="117">
        <v>40</v>
      </c>
      <c r="E43" s="30"/>
      <c r="F43" s="30">
        <v>3</v>
      </c>
      <c r="G43" s="30">
        <v>70</v>
      </c>
      <c r="H43" s="30"/>
      <c r="I43" s="30">
        <v>3</v>
      </c>
      <c r="J43" s="30"/>
      <c r="K43" s="30"/>
      <c r="L43" s="30"/>
      <c r="M43" s="30"/>
      <c r="N43" s="30"/>
      <c r="O43" s="30"/>
      <c r="P43" s="30" t="s">
        <v>28</v>
      </c>
      <c r="Q43" s="30"/>
      <c r="R43" s="30"/>
      <c r="S43" s="30"/>
      <c r="T43" s="30"/>
      <c r="U43" s="30"/>
      <c r="V43" s="30"/>
      <c r="W43" s="30" t="s">
        <v>28</v>
      </c>
      <c r="X43" s="129" t="s">
        <v>45</v>
      </c>
      <c r="Y43" s="129"/>
      <c r="Z43" s="129"/>
      <c r="AA43" s="30">
        <v>1</v>
      </c>
      <c r="AB43" s="30">
        <v>10</v>
      </c>
      <c r="AC43" s="31">
        <v>1</v>
      </c>
      <c r="AD43" s="5">
        <f t="shared" si="0"/>
        <v>10</v>
      </c>
      <c r="AE43" s="5">
        <f>SUMIF($I$8:I$1596,H43,$AD$8:AD$1596)</f>
        <v>0</v>
      </c>
      <c r="AF43" s="5">
        <v>1</v>
      </c>
      <c r="AG43" s="5">
        <f t="shared" si="2"/>
        <v>10</v>
      </c>
      <c r="AH43" s="5">
        <f>SUMIF($I$8:I$1596,H43,$AG$8:AG$1596)</f>
        <v>0</v>
      </c>
      <c r="AI43" s="40" t="s">
        <v>169</v>
      </c>
      <c r="AJ43" s="7">
        <f t="shared" si="4"/>
        <v>0.69027777777777732</v>
      </c>
      <c r="AK43" s="53">
        <f t="shared" si="3"/>
        <v>0.69722222222222174</v>
      </c>
      <c r="AL43" s="1" t="str">
        <f t="shared" si="1"/>
        <v/>
      </c>
      <c r="AM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</row>
    <row r="44" spans="1:196" s="6" customFormat="1" ht="21" customHeight="1" x14ac:dyDescent="0.25">
      <c r="C44" s="29"/>
      <c r="D44" s="117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 t="s">
        <v>28</v>
      </c>
      <c r="W44" s="30"/>
      <c r="X44" s="129" t="s">
        <v>52</v>
      </c>
      <c r="Y44" s="129"/>
      <c r="Z44" s="129"/>
      <c r="AA44" s="30"/>
      <c r="AB44" s="30">
        <v>76</v>
      </c>
      <c r="AC44" s="31">
        <v>1</v>
      </c>
      <c r="AD44" s="5">
        <f t="shared" si="0"/>
        <v>76</v>
      </c>
      <c r="AE44" s="5">
        <f>SUMIF($I$8:I$1596,H44,$AD$8:AD$1596)</f>
        <v>0</v>
      </c>
      <c r="AF44" s="5">
        <v>1</v>
      </c>
      <c r="AG44" s="5">
        <f t="shared" si="2"/>
        <v>0</v>
      </c>
      <c r="AH44" s="5">
        <f>SUMIF($I$8:I$1596,H44,$AG$8:AG$1596)</f>
        <v>0</v>
      </c>
      <c r="AI44" s="40"/>
      <c r="AJ44" s="7">
        <f t="shared" si="4"/>
        <v>0.69722222222222174</v>
      </c>
      <c r="AK44" s="53">
        <f t="shared" si="3"/>
        <v>0.74999999999999956</v>
      </c>
      <c r="AL44" s="1" t="str">
        <f t="shared" si="1"/>
        <v/>
      </c>
      <c r="AM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</row>
    <row r="45" spans="1:196" s="6" customFormat="1" ht="21" customHeight="1" x14ac:dyDescent="0.25">
      <c r="A45" s="8"/>
      <c r="B45" s="8"/>
      <c r="C45" s="94"/>
      <c r="D45" s="118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 t="s">
        <v>28</v>
      </c>
      <c r="U45" s="95"/>
      <c r="V45" s="95"/>
      <c r="W45" s="95"/>
      <c r="X45" s="130" t="s">
        <v>53</v>
      </c>
      <c r="Y45" s="130"/>
      <c r="Z45" s="130"/>
      <c r="AA45" s="95"/>
      <c r="AB45" s="95"/>
      <c r="AC45" s="96">
        <v>1</v>
      </c>
      <c r="AD45" s="95">
        <f t="shared" si="0"/>
        <v>0</v>
      </c>
      <c r="AE45" s="95">
        <f>SUMIF($I$8:I$1596,H45,$AD$8:AD$1596)</f>
        <v>0</v>
      </c>
      <c r="AF45" s="95">
        <v>1</v>
      </c>
      <c r="AG45" s="95">
        <f t="shared" si="2"/>
        <v>0</v>
      </c>
      <c r="AH45" s="95">
        <f>SUMIF($I$8:I$1596,H45,$AG$8:AG$1596)</f>
        <v>0</v>
      </c>
      <c r="AI45" s="100"/>
      <c r="AJ45" s="98">
        <v>0.75</v>
      </c>
      <c r="AK45" s="99">
        <v>0.75</v>
      </c>
      <c r="AL45" s="1" t="str">
        <f t="shared" si="1"/>
        <v>نیست</v>
      </c>
      <c r="AM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</row>
    <row r="46" spans="1:196" s="6" customFormat="1" ht="21" customHeight="1" x14ac:dyDescent="0.25">
      <c r="C46" s="94"/>
      <c r="D46" s="118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 t="s">
        <v>28</v>
      </c>
      <c r="U46" s="95"/>
      <c r="V46" s="95"/>
      <c r="W46" s="95"/>
      <c r="X46" s="130" t="s">
        <v>54</v>
      </c>
      <c r="Y46" s="130"/>
      <c r="Z46" s="130"/>
      <c r="AA46" s="95"/>
      <c r="AB46" s="95"/>
      <c r="AC46" s="96">
        <v>1</v>
      </c>
      <c r="AD46" s="95">
        <f t="shared" si="0"/>
        <v>0</v>
      </c>
      <c r="AE46" s="95">
        <f>SUMIF($I$8:I$1596,H46,$AD$8:AD$1596)</f>
        <v>0</v>
      </c>
      <c r="AF46" s="95">
        <v>1</v>
      </c>
      <c r="AG46" s="95">
        <f t="shared" si="2"/>
        <v>0</v>
      </c>
      <c r="AH46" s="95">
        <f>SUMIF($I$8:I$1596,H46,$AG$8:AG$1596)</f>
        <v>0</v>
      </c>
      <c r="AI46" s="100"/>
      <c r="AJ46" s="98">
        <v>0.3263888888888889</v>
      </c>
      <c r="AK46" s="99">
        <v>0.75</v>
      </c>
      <c r="AL46" s="1" t="str">
        <f t="shared" si="1"/>
        <v>نیست</v>
      </c>
      <c r="AM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</row>
    <row r="47" spans="1:196" s="6" customFormat="1" ht="21" customHeight="1" x14ac:dyDescent="0.25">
      <c r="C47" s="29"/>
      <c r="D47" s="117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 t="s">
        <v>28</v>
      </c>
      <c r="T47" s="30"/>
      <c r="U47" s="30"/>
      <c r="V47" s="30"/>
      <c r="W47" s="30"/>
      <c r="X47" s="129" t="s">
        <v>35</v>
      </c>
      <c r="Y47" s="129"/>
      <c r="Z47" s="129"/>
      <c r="AA47" s="30"/>
      <c r="AB47" s="30">
        <v>7</v>
      </c>
      <c r="AC47" s="31">
        <v>1</v>
      </c>
      <c r="AD47" s="5">
        <f t="shared" si="0"/>
        <v>7</v>
      </c>
      <c r="AE47" s="5">
        <f>SUMIF($I$8:I$1596,H47,$AD$8:AD$1596)</f>
        <v>0</v>
      </c>
      <c r="AF47" s="5">
        <v>1</v>
      </c>
      <c r="AG47" s="5">
        <f t="shared" si="2"/>
        <v>0</v>
      </c>
      <c r="AH47" s="5">
        <f>SUMIF($I$8:I$1596,H47,$AG$8:AG$1596)</f>
        <v>0</v>
      </c>
      <c r="AI47" s="40"/>
      <c r="AJ47" s="7">
        <v>0.3263888888888889</v>
      </c>
      <c r="AK47" s="53">
        <f t="shared" si="3"/>
        <v>0.33124999999999999</v>
      </c>
      <c r="AL47" s="1" t="str">
        <f t="shared" si="1"/>
        <v/>
      </c>
      <c r="AM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</row>
    <row r="48" spans="1:196" ht="21" customHeight="1" x14ac:dyDescent="0.25">
      <c r="C48" s="29" t="s">
        <v>33</v>
      </c>
      <c r="D48" s="117">
        <v>40</v>
      </c>
      <c r="E48" s="30"/>
      <c r="F48" s="30">
        <v>3</v>
      </c>
      <c r="G48" s="30">
        <v>70</v>
      </c>
      <c r="H48" s="30"/>
      <c r="I48" s="30">
        <v>3</v>
      </c>
      <c r="J48" s="30"/>
      <c r="K48" s="30"/>
      <c r="L48" s="30"/>
      <c r="M48" s="30"/>
      <c r="N48" s="30"/>
      <c r="O48" s="30"/>
      <c r="P48" s="30" t="s">
        <v>28</v>
      </c>
      <c r="Q48" s="30"/>
      <c r="R48" s="30"/>
      <c r="S48" s="30"/>
      <c r="T48" s="30"/>
      <c r="U48" s="30"/>
      <c r="V48" s="30"/>
      <c r="W48" s="30" t="s">
        <v>28</v>
      </c>
      <c r="X48" s="129" t="s">
        <v>45</v>
      </c>
      <c r="Y48" s="129"/>
      <c r="Z48" s="129"/>
      <c r="AA48" s="30">
        <v>1</v>
      </c>
      <c r="AB48" s="30">
        <v>8</v>
      </c>
      <c r="AC48" s="31">
        <v>1</v>
      </c>
      <c r="AD48" s="5">
        <f t="shared" si="0"/>
        <v>8</v>
      </c>
      <c r="AE48" s="5">
        <f>SUMIF($I$8:I$1596,H48,$AD$8:AD$1596)</f>
        <v>0</v>
      </c>
      <c r="AF48" s="5">
        <v>1</v>
      </c>
      <c r="AG48" s="5">
        <f t="shared" si="2"/>
        <v>8</v>
      </c>
      <c r="AH48" s="5">
        <f>SUMIF($I$8:I$1596,H48,$AG$8:AG$1596)</f>
        <v>0</v>
      </c>
      <c r="AI48" s="40" t="s">
        <v>166</v>
      </c>
      <c r="AJ48" s="7">
        <f t="shared" ref="AJ48:AJ77" si="5">AK47</f>
        <v>0.33124999999999999</v>
      </c>
      <c r="AK48" s="53">
        <f t="shared" si="3"/>
        <v>0.33680555555555552</v>
      </c>
      <c r="AL48" s="1" t="str">
        <f t="shared" si="1"/>
        <v/>
      </c>
    </row>
    <row r="49" spans="3:38" ht="16.5" customHeight="1" x14ac:dyDescent="0.25">
      <c r="C49" s="29" t="s">
        <v>33</v>
      </c>
      <c r="D49" s="117">
        <v>50</v>
      </c>
      <c r="E49" s="30">
        <v>5</v>
      </c>
      <c r="F49" s="30">
        <v>5</v>
      </c>
      <c r="G49" s="30">
        <v>70</v>
      </c>
      <c r="H49" s="30">
        <v>4</v>
      </c>
      <c r="I49" s="30">
        <v>4</v>
      </c>
      <c r="J49" s="30"/>
      <c r="K49" s="30"/>
      <c r="L49" s="30"/>
      <c r="M49" s="30"/>
      <c r="N49" s="30"/>
      <c r="O49" s="30"/>
      <c r="P49" s="30" t="s">
        <v>28</v>
      </c>
      <c r="Q49" s="30"/>
      <c r="R49" s="30"/>
      <c r="S49" s="30"/>
      <c r="T49" s="30"/>
      <c r="U49" s="30"/>
      <c r="V49" s="30"/>
      <c r="W49" s="30" t="s">
        <v>28</v>
      </c>
      <c r="X49" s="129" t="s">
        <v>202</v>
      </c>
      <c r="Y49" s="129"/>
      <c r="Z49" s="129"/>
      <c r="AA49" s="30">
        <v>1</v>
      </c>
      <c r="AB49" s="30">
        <v>20</v>
      </c>
      <c r="AC49" s="31">
        <v>0.9</v>
      </c>
      <c r="AD49" s="5">
        <f t="shared" si="0"/>
        <v>18</v>
      </c>
      <c r="AE49" s="5">
        <f>SUMIF($I$8:I$1596,H49,$AD$8:AD$1596)</f>
        <v>78.83</v>
      </c>
      <c r="AF49" s="5">
        <v>1</v>
      </c>
      <c r="AG49" s="5">
        <f t="shared" si="2"/>
        <v>18</v>
      </c>
      <c r="AH49" s="5">
        <f>SUMIF($I$8:I$1596,H49,$AG$8:AG$1596)</f>
        <v>58.83</v>
      </c>
      <c r="AI49" s="43" t="s">
        <v>166</v>
      </c>
      <c r="AJ49" s="7">
        <f t="shared" si="5"/>
        <v>0.33680555555555552</v>
      </c>
      <c r="AK49" s="53">
        <f t="shared" si="3"/>
        <v>0.35069444444444442</v>
      </c>
      <c r="AL49" s="1" t="str">
        <f t="shared" si="1"/>
        <v/>
      </c>
    </row>
    <row r="50" spans="3:38" ht="18.75" customHeight="1" x14ac:dyDescent="0.25">
      <c r="C50" s="29" t="s">
        <v>33</v>
      </c>
      <c r="D50" s="117">
        <v>50</v>
      </c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 t="s">
        <v>28</v>
      </c>
      <c r="T50" s="30"/>
      <c r="U50" s="30"/>
      <c r="V50" s="30"/>
      <c r="W50" s="30"/>
      <c r="X50" s="129" t="s">
        <v>55</v>
      </c>
      <c r="Y50" s="129"/>
      <c r="Z50" s="129"/>
      <c r="AA50" s="30">
        <v>1</v>
      </c>
      <c r="AB50" s="30">
        <v>9</v>
      </c>
      <c r="AC50" s="31">
        <v>1</v>
      </c>
      <c r="AD50" s="5">
        <f t="shared" si="0"/>
        <v>9</v>
      </c>
      <c r="AE50" s="5">
        <f>SUMIF($I$8:I$1596,H50,$AD$8:AD$1596)</f>
        <v>0</v>
      </c>
      <c r="AF50" s="5">
        <v>1</v>
      </c>
      <c r="AG50" s="5">
        <f t="shared" si="2"/>
        <v>9</v>
      </c>
      <c r="AH50" s="5">
        <f>SUMIF($I$8:I$1596,H50,$AG$8:AG$1596)</f>
        <v>0</v>
      </c>
      <c r="AI50" s="40"/>
      <c r="AJ50" s="7">
        <f t="shared" si="5"/>
        <v>0.35069444444444442</v>
      </c>
      <c r="AK50" s="53">
        <f t="shared" si="3"/>
        <v>0.3569444444444444</v>
      </c>
      <c r="AL50" s="1" t="str">
        <f t="shared" si="1"/>
        <v/>
      </c>
    </row>
    <row r="51" spans="3:38" ht="18.75" customHeight="1" x14ac:dyDescent="0.25">
      <c r="C51" s="29" t="s">
        <v>33</v>
      </c>
      <c r="D51" s="117">
        <v>50</v>
      </c>
      <c r="E51" s="30"/>
      <c r="F51" s="30">
        <v>5</v>
      </c>
      <c r="G51" s="30">
        <v>70</v>
      </c>
      <c r="H51" s="30"/>
      <c r="I51" s="30">
        <v>4</v>
      </c>
      <c r="J51" s="30"/>
      <c r="K51" s="30"/>
      <c r="L51" s="30"/>
      <c r="M51" s="30"/>
      <c r="N51" s="30"/>
      <c r="O51" s="30"/>
      <c r="P51" s="30" t="s">
        <v>28</v>
      </c>
      <c r="Q51" s="30"/>
      <c r="R51" s="30"/>
      <c r="S51" s="30"/>
      <c r="T51" s="30"/>
      <c r="U51" s="30"/>
      <c r="V51" s="30"/>
      <c r="W51" s="30" t="s">
        <v>28</v>
      </c>
      <c r="X51" s="129" t="s">
        <v>203</v>
      </c>
      <c r="Y51" s="129"/>
      <c r="Z51" s="129"/>
      <c r="AA51" s="30">
        <v>1</v>
      </c>
      <c r="AB51" s="30">
        <v>3</v>
      </c>
      <c r="AC51" s="31">
        <v>1</v>
      </c>
      <c r="AD51" s="5">
        <f t="shared" si="0"/>
        <v>3</v>
      </c>
      <c r="AE51" s="5">
        <f>SUMIF($I$8:I$1596,H51,$AD$8:AD$1596)</f>
        <v>0</v>
      </c>
      <c r="AF51" s="5">
        <v>1</v>
      </c>
      <c r="AG51" s="5">
        <f t="shared" si="2"/>
        <v>3</v>
      </c>
      <c r="AH51" s="5">
        <f>SUMIF($I$8:I$1596,H51,$AG$8:AG$1596)</f>
        <v>0</v>
      </c>
      <c r="AI51" s="40" t="s">
        <v>166</v>
      </c>
      <c r="AJ51" s="7">
        <f t="shared" si="5"/>
        <v>0.3569444444444444</v>
      </c>
      <c r="AK51" s="53">
        <f t="shared" si="3"/>
        <v>0.35902777777777772</v>
      </c>
      <c r="AL51" s="1" t="str">
        <f t="shared" si="1"/>
        <v/>
      </c>
    </row>
    <row r="52" spans="3:38" ht="18.75" customHeight="1" x14ac:dyDescent="0.25">
      <c r="C52" s="29">
        <v>40</v>
      </c>
      <c r="D52" s="117">
        <v>30</v>
      </c>
      <c r="E52" s="30"/>
      <c r="F52" s="30">
        <v>2</v>
      </c>
      <c r="G52" s="30">
        <v>50</v>
      </c>
      <c r="H52" s="30"/>
      <c r="I52" s="30">
        <v>1</v>
      </c>
      <c r="J52" s="30"/>
      <c r="K52" s="30"/>
      <c r="L52" s="30"/>
      <c r="M52" s="30"/>
      <c r="N52" s="30"/>
      <c r="O52" s="30"/>
      <c r="P52" s="30" t="s">
        <v>28</v>
      </c>
      <c r="Q52" s="30"/>
      <c r="R52" s="30"/>
      <c r="S52" s="30"/>
      <c r="T52" s="30"/>
      <c r="U52" s="30"/>
      <c r="V52" s="30"/>
      <c r="W52" s="30" t="s">
        <v>28</v>
      </c>
      <c r="X52" s="129" t="s">
        <v>204</v>
      </c>
      <c r="Y52" s="129"/>
      <c r="Z52" s="129"/>
      <c r="AA52" s="30">
        <v>1</v>
      </c>
      <c r="AB52" s="30">
        <v>8</v>
      </c>
      <c r="AC52" s="31">
        <v>1</v>
      </c>
      <c r="AD52" s="5">
        <f t="shared" si="0"/>
        <v>8</v>
      </c>
      <c r="AE52" s="5">
        <f>SUMIF($I$8:I$1596,H52,$AD$8:AD$1596)</f>
        <v>0</v>
      </c>
      <c r="AF52" s="5">
        <v>1</v>
      </c>
      <c r="AG52" s="5">
        <f t="shared" si="2"/>
        <v>8</v>
      </c>
      <c r="AH52" s="5">
        <f>SUMIF($I$8:I$1596,H52,$AG$8:AG$1596)</f>
        <v>0</v>
      </c>
      <c r="AI52" s="40"/>
      <c r="AJ52" s="7">
        <f t="shared" si="5"/>
        <v>0.35902777777777772</v>
      </c>
      <c r="AK52" s="53">
        <f t="shared" si="3"/>
        <v>0.36458333333333326</v>
      </c>
      <c r="AL52" s="1" t="str">
        <f t="shared" si="1"/>
        <v/>
      </c>
    </row>
    <row r="53" spans="3:38" ht="18.75" customHeight="1" x14ac:dyDescent="0.25">
      <c r="C53" s="29" t="s">
        <v>33</v>
      </c>
      <c r="D53" s="117">
        <v>50</v>
      </c>
      <c r="E53" s="30"/>
      <c r="F53" s="30">
        <v>5</v>
      </c>
      <c r="G53" s="30">
        <v>70</v>
      </c>
      <c r="H53" s="30"/>
      <c r="I53" s="30">
        <v>4</v>
      </c>
      <c r="J53" s="30"/>
      <c r="K53" s="30"/>
      <c r="L53" s="30"/>
      <c r="M53" s="30"/>
      <c r="N53" s="30"/>
      <c r="O53" s="30"/>
      <c r="P53" s="30" t="s">
        <v>28</v>
      </c>
      <c r="Q53" s="30"/>
      <c r="R53" s="30"/>
      <c r="S53" s="30"/>
      <c r="T53" s="30"/>
      <c r="U53" s="30"/>
      <c r="V53" s="30"/>
      <c r="W53" s="30" t="s">
        <v>28</v>
      </c>
      <c r="X53" s="129" t="s">
        <v>203</v>
      </c>
      <c r="Y53" s="129"/>
      <c r="Z53" s="129"/>
      <c r="AA53" s="30">
        <v>1</v>
      </c>
      <c r="AB53" s="30">
        <v>39</v>
      </c>
      <c r="AC53" s="31">
        <v>0.97</v>
      </c>
      <c r="AD53" s="5">
        <f t="shared" si="0"/>
        <v>37.83</v>
      </c>
      <c r="AE53" s="5">
        <f>SUMIF($I$8:I$1596,H53,$AD$8:AD$1596)</f>
        <v>0</v>
      </c>
      <c r="AF53" s="5">
        <v>1</v>
      </c>
      <c r="AG53" s="5">
        <f t="shared" si="2"/>
        <v>37.83</v>
      </c>
      <c r="AH53" s="5">
        <f>SUMIF($I$8:I$1596,H53,$AG$8:AG$1596)</f>
        <v>0</v>
      </c>
      <c r="AI53" s="40" t="s">
        <v>166</v>
      </c>
      <c r="AJ53" s="7">
        <f t="shared" si="5"/>
        <v>0.36458333333333326</v>
      </c>
      <c r="AK53" s="53">
        <f t="shared" si="3"/>
        <v>0.39166666666666661</v>
      </c>
      <c r="AL53" s="1" t="str">
        <f t="shared" si="1"/>
        <v/>
      </c>
    </row>
    <row r="54" spans="3:38" ht="18.75" customHeight="1" x14ac:dyDescent="0.25">
      <c r="C54" s="29" t="s">
        <v>33</v>
      </c>
      <c r="D54" s="117">
        <v>50</v>
      </c>
      <c r="E54" s="30"/>
      <c r="F54" s="30">
        <v>5</v>
      </c>
      <c r="G54" s="30">
        <v>70</v>
      </c>
      <c r="H54" s="30"/>
      <c r="I54" s="30">
        <v>4</v>
      </c>
      <c r="J54" s="30"/>
      <c r="K54" s="30"/>
      <c r="L54" s="30"/>
      <c r="M54" s="30"/>
      <c r="N54" s="30"/>
      <c r="O54" s="30"/>
      <c r="P54" s="30"/>
      <c r="Q54" s="30" t="s">
        <v>28</v>
      </c>
      <c r="R54" s="30"/>
      <c r="S54" s="30"/>
      <c r="T54" s="30"/>
      <c r="U54" s="30"/>
      <c r="V54" s="30"/>
      <c r="W54" s="30" t="s">
        <v>28</v>
      </c>
      <c r="X54" s="129" t="s">
        <v>47</v>
      </c>
      <c r="Y54" s="129"/>
      <c r="Z54" s="129"/>
      <c r="AA54" s="30"/>
      <c r="AB54" s="30">
        <v>20</v>
      </c>
      <c r="AC54" s="31">
        <v>1</v>
      </c>
      <c r="AD54" s="5">
        <f t="shared" si="0"/>
        <v>20</v>
      </c>
      <c r="AE54" s="5">
        <f>SUMIF($I$8:I$1596,H54,$AD$8:AD$1596)</f>
        <v>0</v>
      </c>
      <c r="AF54" s="5">
        <v>1</v>
      </c>
      <c r="AG54" s="5">
        <f t="shared" si="2"/>
        <v>0</v>
      </c>
      <c r="AH54" s="5">
        <f>SUMIF($I$8:I$1596,H54,$AG$8:AG$1596)</f>
        <v>0</v>
      </c>
      <c r="AI54" s="40"/>
      <c r="AJ54" s="7">
        <f t="shared" si="5"/>
        <v>0.39166666666666661</v>
      </c>
      <c r="AK54" s="53">
        <f t="shared" si="3"/>
        <v>0.4055555555555555</v>
      </c>
      <c r="AL54" s="1" t="str">
        <f t="shared" si="1"/>
        <v/>
      </c>
    </row>
    <row r="55" spans="3:38" ht="18.75" customHeight="1" x14ac:dyDescent="0.25">
      <c r="C55" s="29"/>
      <c r="D55" s="117"/>
      <c r="E55" s="30"/>
      <c r="F55" s="30"/>
      <c r="G55" s="30"/>
      <c r="H55" s="30"/>
      <c r="I55" s="30"/>
      <c r="J55" s="30" t="s">
        <v>28</v>
      </c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129" t="s">
        <v>57</v>
      </c>
      <c r="Y55" s="129"/>
      <c r="Z55" s="129"/>
      <c r="AA55" s="30"/>
      <c r="AB55" s="30">
        <v>16</v>
      </c>
      <c r="AC55" s="31">
        <v>1</v>
      </c>
      <c r="AD55" s="5">
        <f t="shared" si="0"/>
        <v>16</v>
      </c>
      <c r="AE55" s="5">
        <f>SUMIF($I$8:I$1596,H55,$AD$8:AD$1596)</f>
        <v>0</v>
      </c>
      <c r="AF55" s="5">
        <v>1</v>
      </c>
      <c r="AG55" s="5">
        <f t="shared" si="2"/>
        <v>0</v>
      </c>
      <c r="AH55" s="5">
        <f>SUMIF($I$8:I$1596,H55,$AG$8:AG$1596)</f>
        <v>0</v>
      </c>
      <c r="AI55" s="40"/>
      <c r="AJ55" s="7">
        <f t="shared" si="5"/>
        <v>0.4055555555555555</v>
      </c>
      <c r="AK55" s="53">
        <f t="shared" si="3"/>
        <v>0.41666666666666663</v>
      </c>
      <c r="AL55" s="1" t="str">
        <f t="shared" si="1"/>
        <v/>
      </c>
    </row>
    <row r="56" spans="3:38" ht="18.75" customHeight="1" x14ac:dyDescent="0.25">
      <c r="C56" s="94"/>
      <c r="D56" s="118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 t="s">
        <v>28</v>
      </c>
      <c r="U56" s="95"/>
      <c r="V56" s="95"/>
      <c r="W56" s="95"/>
      <c r="X56" s="130" t="s">
        <v>58</v>
      </c>
      <c r="Y56" s="130"/>
      <c r="Z56" s="130"/>
      <c r="AA56" s="95"/>
      <c r="AB56" s="95">
        <v>15</v>
      </c>
      <c r="AC56" s="96">
        <v>1</v>
      </c>
      <c r="AD56" s="95">
        <f t="shared" si="0"/>
        <v>15</v>
      </c>
      <c r="AE56" s="95">
        <f>SUMIF($I$8:I$1596,H56,$AD$8:AD$1596)</f>
        <v>0</v>
      </c>
      <c r="AF56" s="95">
        <v>1</v>
      </c>
      <c r="AG56" s="95">
        <f t="shared" si="2"/>
        <v>0</v>
      </c>
      <c r="AH56" s="95">
        <f>SUMIF($I$8:I$1596,H56,$AG$8:AG$1596)</f>
        <v>0</v>
      </c>
      <c r="AI56" s="100"/>
      <c r="AJ56" s="98">
        <f t="shared" si="5"/>
        <v>0.41666666666666663</v>
      </c>
      <c r="AK56" s="99">
        <f t="shared" si="3"/>
        <v>0.42708333333333331</v>
      </c>
      <c r="AL56" s="1" t="str">
        <f t="shared" si="1"/>
        <v/>
      </c>
    </row>
    <row r="57" spans="3:38" ht="18.75" customHeight="1" x14ac:dyDescent="0.25">
      <c r="C57" s="29"/>
      <c r="D57" s="117"/>
      <c r="E57" s="30"/>
      <c r="F57" s="30"/>
      <c r="G57" s="30"/>
      <c r="H57" s="30"/>
      <c r="I57" s="30"/>
      <c r="J57" s="30" t="s">
        <v>28</v>
      </c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129" t="s">
        <v>57</v>
      </c>
      <c r="Y57" s="129"/>
      <c r="Z57" s="129"/>
      <c r="AA57" s="30"/>
      <c r="AB57" s="30">
        <v>5</v>
      </c>
      <c r="AC57" s="31">
        <v>1</v>
      </c>
      <c r="AD57" s="5">
        <f t="shared" si="0"/>
        <v>5</v>
      </c>
      <c r="AE57" s="5">
        <f>SUMIF($I$8:I$1596,H57,$AD$8:AD$1596)</f>
        <v>0</v>
      </c>
      <c r="AF57" s="5">
        <v>1</v>
      </c>
      <c r="AG57" s="5">
        <f t="shared" si="2"/>
        <v>0</v>
      </c>
      <c r="AH57" s="5">
        <f>SUMIF($I$8:I$1596,H57,$AG$8:AG$1596)</f>
        <v>0</v>
      </c>
      <c r="AI57" s="40"/>
      <c r="AJ57" s="7">
        <f t="shared" si="5"/>
        <v>0.42708333333333331</v>
      </c>
      <c r="AK57" s="53">
        <f t="shared" si="3"/>
        <v>0.43055555555555552</v>
      </c>
      <c r="AL57" s="1" t="str">
        <f t="shared" si="1"/>
        <v/>
      </c>
    </row>
    <row r="58" spans="3:38" ht="18.75" customHeight="1" x14ac:dyDescent="0.25">
      <c r="C58" s="29" t="s">
        <v>33</v>
      </c>
      <c r="D58" s="117">
        <v>50</v>
      </c>
      <c r="E58" s="30">
        <v>7</v>
      </c>
      <c r="F58" s="30">
        <v>7</v>
      </c>
      <c r="G58" s="30">
        <v>70</v>
      </c>
      <c r="H58" s="30">
        <v>5</v>
      </c>
      <c r="I58" s="30">
        <v>5</v>
      </c>
      <c r="J58" s="30"/>
      <c r="K58" s="30"/>
      <c r="L58" s="30"/>
      <c r="M58" s="30"/>
      <c r="N58" s="30"/>
      <c r="O58" s="30"/>
      <c r="P58" s="30" t="s">
        <v>28</v>
      </c>
      <c r="Q58" s="30"/>
      <c r="R58" s="30"/>
      <c r="S58" s="30"/>
      <c r="T58" s="30"/>
      <c r="U58" s="30"/>
      <c r="V58" s="30"/>
      <c r="W58" s="30" t="s">
        <v>28</v>
      </c>
      <c r="X58" s="129" t="s">
        <v>59</v>
      </c>
      <c r="Y58" s="129"/>
      <c r="Z58" s="129"/>
      <c r="AA58" s="30">
        <v>1</v>
      </c>
      <c r="AB58" s="30">
        <v>23</v>
      </c>
      <c r="AC58" s="31">
        <v>0.97</v>
      </c>
      <c r="AD58" s="5">
        <f t="shared" si="0"/>
        <v>22.31</v>
      </c>
      <c r="AE58" s="5">
        <f>SUMIF($I$8:I$1596,H58,$AD$8:AD$1596)</f>
        <v>44.31</v>
      </c>
      <c r="AF58" s="5">
        <v>1</v>
      </c>
      <c r="AG58" s="5">
        <f t="shared" si="2"/>
        <v>22.31</v>
      </c>
      <c r="AH58" s="5">
        <f>SUMIF($I$8:I$1596,H58,$AG$8:AG$1596)</f>
        <v>44.31</v>
      </c>
      <c r="AI58" s="40"/>
      <c r="AJ58" s="7">
        <f t="shared" si="5"/>
        <v>0.43055555555555552</v>
      </c>
      <c r="AK58" s="53">
        <f t="shared" si="3"/>
        <v>0.44652777777777775</v>
      </c>
      <c r="AL58" s="1" t="str">
        <f t="shared" si="1"/>
        <v/>
      </c>
    </row>
    <row r="59" spans="3:38" ht="18.75" customHeight="1" x14ac:dyDescent="0.25">
      <c r="C59" s="29"/>
      <c r="D59" s="117"/>
      <c r="E59" s="30"/>
      <c r="F59" s="30"/>
      <c r="G59" s="30"/>
      <c r="H59" s="30"/>
      <c r="I59" s="30"/>
      <c r="J59" s="30" t="s">
        <v>28</v>
      </c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129" t="s">
        <v>60</v>
      </c>
      <c r="Y59" s="129"/>
      <c r="Z59" s="129"/>
      <c r="AA59" s="30"/>
      <c r="AB59" s="30">
        <v>2</v>
      </c>
      <c r="AC59" s="31">
        <v>1</v>
      </c>
      <c r="AD59" s="5">
        <f t="shared" si="0"/>
        <v>2</v>
      </c>
      <c r="AE59" s="5">
        <f>SUMIF($I$8:I$1596,H59,$AD$8:AD$1596)</f>
        <v>0</v>
      </c>
      <c r="AF59" s="5">
        <v>1</v>
      </c>
      <c r="AG59" s="5">
        <f t="shared" si="2"/>
        <v>0</v>
      </c>
      <c r="AH59" s="5">
        <f>SUMIF($I$8:I$1596,H59,$AG$8:AG$1596)</f>
        <v>0</v>
      </c>
      <c r="AI59" s="40"/>
      <c r="AJ59" s="7">
        <f t="shared" si="5"/>
        <v>0.44652777777777775</v>
      </c>
      <c r="AK59" s="53">
        <f t="shared" si="3"/>
        <v>0.44791666666666663</v>
      </c>
      <c r="AL59" s="1" t="str">
        <f t="shared" si="1"/>
        <v/>
      </c>
    </row>
    <row r="60" spans="3:38" ht="18.75" customHeight="1" x14ac:dyDescent="0.25">
      <c r="C60" s="29"/>
      <c r="D60" s="117">
        <v>50</v>
      </c>
      <c r="E60" s="30"/>
      <c r="F60" s="30">
        <v>7</v>
      </c>
      <c r="G60" s="30">
        <v>70</v>
      </c>
      <c r="H60" s="30"/>
      <c r="I60" s="30">
        <v>5</v>
      </c>
      <c r="J60" s="30"/>
      <c r="K60" s="30"/>
      <c r="L60" s="30"/>
      <c r="M60" s="30"/>
      <c r="N60" s="30"/>
      <c r="O60" s="30"/>
      <c r="P60" s="30" t="s">
        <v>28</v>
      </c>
      <c r="Q60" s="30"/>
      <c r="R60" s="30"/>
      <c r="S60" s="30"/>
      <c r="T60" s="30"/>
      <c r="U60" s="30"/>
      <c r="V60" s="30"/>
      <c r="W60" s="30"/>
      <c r="X60" s="129" t="s">
        <v>56</v>
      </c>
      <c r="Y60" s="129"/>
      <c r="Z60" s="129"/>
      <c r="AA60" s="30">
        <v>1</v>
      </c>
      <c r="AB60" s="30">
        <v>14</v>
      </c>
      <c r="AC60" s="31">
        <v>1</v>
      </c>
      <c r="AD60" s="5">
        <f t="shared" si="0"/>
        <v>14</v>
      </c>
      <c r="AE60" s="5">
        <f>SUMIF($I$8:I$1596,H60,$AD$8:AD$1596)</f>
        <v>0</v>
      </c>
      <c r="AF60" s="5">
        <v>1</v>
      </c>
      <c r="AG60" s="5">
        <f t="shared" si="2"/>
        <v>14</v>
      </c>
      <c r="AH60" s="5">
        <f>SUMIF($I$8:I$1596,H60,$AG$8:AG$1596)</f>
        <v>0</v>
      </c>
      <c r="AI60" s="40"/>
      <c r="AJ60" s="7">
        <f t="shared" si="5"/>
        <v>0.44791666666666663</v>
      </c>
      <c r="AK60" s="53">
        <f t="shared" si="3"/>
        <v>0.45763888888888887</v>
      </c>
      <c r="AL60" s="1" t="str">
        <f t="shared" si="1"/>
        <v/>
      </c>
    </row>
    <row r="61" spans="3:38" ht="18.75" customHeight="1" x14ac:dyDescent="0.25">
      <c r="C61" s="29"/>
      <c r="D61" s="117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 t="s">
        <v>28</v>
      </c>
      <c r="W61" s="30"/>
      <c r="X61" s="129" t="s">
        <v>38</v>
      </c>
      <c r="Y61" s="129"/>
      <c r="Z61" s="129"/>
      <c r="AA61" s="30"/>
      <c r="AB61" s="30">
        <v>3</v>
      </c>
      <c r="AC61" s="31">
        <v>1</v>
      </c>
      <c r="AD61" s="5">
        <f t="shared" si="0"/>
        <v>3</v>
      </c>
      <c r="AE61" s="5">
        <f>SUMIF($I$8:I$1596,H61,$AD$8:AD$1596)</f>
        <v>0</v>
      </c>
      <c r="AF61" s="5">
        <v>1</v>
      </c>
      <c r="AG61" s="5">
        <f t="shared" si="2"/>
        <v>0</v>
      </c>
      <c r="AH61" s="5">
        <f>SUMIF($I$8:I$1596,H61,$AG$8:AG$1596)</f>
        <v>0</v>
      </c>
      <c r="AI61" s="40"/>
      <c r="AJ61" s="7">
        <f t="shared" si="5"/>
        <v>0.45763888888888887</v>
      </c>
      <c r="AK61" s="53">
        <f t="shared" si="3"/>
        <v>0.4597222222222222</v>
      </c>
      <c r="AL61" s="1" t="str">
        <f t="shared" si="1"/>
        <v/>
      </c>
    </row>
    <row r="62" spans="3:38" ht="21" customHeight="1" x14ac:dyDescent="0.25">
      <c r="C62" s="29" t="s">
        <v>33</v>
      </c>
      <c r="D62" s="117">
        <v>50</v>
      </c>
      <c r="E62" s="30"/>
      <c r="F62" s="30">
        <v>7</v>
      </c>
      <c r="G62" s="30">
        <v>70</v>
      </c>
      <c r="H62" s="30"/>
      <c r="I62" s="30">
        <v>5</v>
      </c>
      <c r="J62" s="30"/>
      <c r="K62" s="30"/>
      <c r="L62" s="30"/>
      <c r="M62" s="30"/>
      <c r="N62" s="30"/>
      <c r="O62" s="30"/>
      <c r="P62" s="30" t="s">
        <v>28</v>
      </c>
      <c r="Q62" s="30"/>
      <c r="R62" s="30"/>
      <c r="S62" s="30"/>
      <c r="T62" s="30"/>
      <c r="U62" s="30"/>
      <c r="V62" s="30"/>
      <c r="W62" s="30"/>
      <c r="X62" s="129" t="s">
        <v>56</v>
      </c>
      <c r="Y62" s="129"/>
      <c r="Z62" s="129"/>
      <c r="AA62" s="30">
        <v>1</v>
      </c>
      <c r="AB62" s="30">
        <v>8</v>
      </c>
      <c r="AC62" s="31">
        <v>1</v>
      </c>
      <c r="AD62" s="5">
        <f t="shared" si="0"/>
        <v>8</v>
      </c>
      <c r="AE62" s="5">
        <f>SUMIF($I$8:I$1596,H62,$AD$8:AD$1596)</f>
        <v>0</v>
      </c>
      <c r="AF62" s="5">
        <v>1</v>
      </c>
      <c r="AG62" s="5">
        <f t="shared" si="2"/>
        <v>8</v>
      </c>
      <c r="AH62" s="5">
        <f>SUMIF($I$8:I$1596,H62,$AG$8:AG$1596)</f>
        <v>0</v>
      </c>
      <c r="AI62" s="40"/>
      <c r="AJ62" s="7">
        <f t="shared" si="5"/>
        <v>0.4597222222222222</v>
      </c>
      <c r="AK62" s="53">
        <f t="shared" si="3"/>
        <v>0.46527777777777773</v>
      </c>
      <c r="AL62" s="1" t="str">
        <f t="shared" si="1"/>
        <v/>
      </c>
    </row>
    <row r="63" spans="3:38" ht="18.75" customHeight="1" x14ac:dyDescent="0.25">
      <c r="C63" s="29" t="s">
        <v>33</v>
      </c>
      <c r="D63" s="117">
        <v>50</v>
      </c>
      <c r="E63" s="30">
        <v>7.1</v>
      </c>
      <c r="F63" s="30">
        <v>7.1</v>
      </c>
      <c r="G63" s="30">
        <v>70</v>
      </c>
      <c r="H63" s="30"/>
      <c r="I63" s="30"/>
      <c r="J63" s="30"/>
      <c r="K63" s="30"/>
      <c r="L63" s="30" t="s">
        <v>28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 t="s">
        <v>28</v>
      </c>
      <c r="X63" s="150" t="s">
        <v>62</v>
      </c>
      <c r="Y63" s="150"/>
      <c r="Z63" s="150"/>
      <c r="AA63" s="30">
        <v>1</v>
      </c>
      <c r="AB63" s="30">
        <v>12</v>
      </c>
      <c r="AC63" s="31">
        <v>1</v>
      </c>
      <c r="AD63" s="5">
        <f t="shared" si="0"/>
        <v>12</v>
      </c>
      <c r="AE63" s="5">
        <f>SUMIF($I$8:I$1596,H63,$AD$8:AD$1596)</f>
        <v>0</v>
      </c>
      <c r="AF63" s="5">
        <v>1</v>
      </c>
      <c r="AG63" s="5">
        <f t="shared" si="2"/>
        <v>12</v>
      </c>
      <c r="AH63" s="5">
        <f>SUMIF($I$8:I$1596,H63,$AG$8:AG$1596)</f>
        <v>0</v>
      </c>
      <c r="AI63" s="40"/>
      <c r="AJ63" s="7">
        <f t="shared" si="5"/>
        <v>0.46527777777777773</v>
      </c>
      <c r="AK63" s="53">
        <f t="shared" si="3"/>
        <v>0.47361111111111109</v>
      </c>
      <c r="AL63" s="1" t="str">
        <f t="shared" si="1"/>
        <v/>
      </c>
    </row>
    <row r="64" spans="3:38" ht="18.75" customHeight="1" x14ac:dyDescent="0.25">
      <c r="C64" s="29" t="s">
        <v>33</v>
      </c>
      <c r="D64" s="117">
        <v>50</v>
      </c>
      <c r="E64" s="30"/>
      <c r="F64" s="30">
        <v>7.1</v>
      </c>
      <c r="G64" s="30">
        <v>70</v>
      </c>
      <c r="H64" s="30"/>
      <c r="I64" s="30"/>
      <c r="J64" s="30"/>
      <c r="K64" s="30"/>
      <c r="L64" s="30" t="s">
        <v>28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 t="s">
        <v>28</v>
      </c>
      <c r="X64" s="129" t="s">
        <v>63</v>
      </c>
      <c r="Y64" s="129"/>
      <c r="Z64" s="129"/>
      <c r="AA64" s="30"/>
      <c r="AB64" s="30">
        <v>20</v>
      </c>
      <c r="AC64" s="31">
        <v>1</v>
      </c>
      <c r="AD64" s="5">
        <f t="shared" si="0"/>
        <v>20</v>
      </c>
      <c r="AE64" s="5">
        <f>SUMIF($I$8:I$1596,H64,$AD$8:AD$1596)</f>
        <v>0</v>
      </c>
      <c r="AF64" s="5">
        <v>1</v>
      </c>
      <c r="AG64" s="5">
        <f t="shared" si="2"/>
        <v>0</v>
      </c>
      <c r="AH64" s="5">
        <f>SUMIF($I$8:I$1596,H64,$AG$8:AG$1596)</f>
        <v>0</v>
      </c>
      <c r="AI64" s="40"/>
      <c r="AJ64" s="7">
        <f t="shared" si="5"/>
        <v>0.47361111111111109</v>
      </c>
      <c r="AK64" s="53">
        <f t="shared" si="3"/>
        <v>0.48749999999999999</v>
      </c>
      <c r="AL64" s="1" t="str">
        <f t="shared" si="1"/>
        <v/>
      </c>
    </row>
    <row r="65" spans="1:38" ht="22.5" customHeight="1" x14ac:dyDescent="0.25">
      <c r="C65" s="29"/>
      <c r="D65" s="117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 t="s">
        <v>28</v>
      </c>
      <c r="W65" s="30"/>
      <c r="X65" s="129" t="s">
        <v>38</v>
      </c>
      <c r="Y65" s="129"/>
      <c r="Z65" s="129"/>
      <c r="AA65" s="30"/>
      <c r="AB65" s="30">
        <v>8</v>
      </c>
      <c r="AC65" s="31">
        <v>1</v>
      </c>
      <c r="AD65" s="5">
        <f t="shared" si="0"/>
        <v>8</v>
      </c>
      <c r="AE65" s="5">
        <f>SUMIF($I$8:I$1596,H65,$AD$8:AD$1596)</f>
        <v>0</v>
      </c>
      <c r="AF65" s="5">
        <v>1</v>
      </c>
      <c r="AG65" s="5">
        <f t="shared" si="2"/>
        <v>0</v>
      </c>
      <c r="AH65" s="5">
        <f>SUMIF($I$8:I$1596,H65,$AG$8:AG$1596)</f>
        <v>0</v>
      </c>
      <c r="AI65" s="40"/>
      <c r="AJ65" s="7">
        <f t="shared" si="5"/>
        <v>0.48749999999999999</v>
      </c>
      <c r="AK65" s="53">
        <f t="shared" si="3"/>
        <v>0.49305555555555552</v>
      </c>
      <c r="AL65" s="1" t="str">
        <f t="shared" si="1"/>
        <v/>
      </c>
    </row>
    <row r="66" spans="1:38" ht="18.75" customHeight="1" x14ac:dyDescent="0.25">
      <c r="C66" s="29"/>
      <c r="D66" s="117"/>
      <c r="E66" s="30"/>
      <c r="F66" s="30"/>
      <c r="G66" s="30"/>
      <c r="H66" s="30"/>
      <c r="I66" s="30"/>
      <c r="J66" s="30" t="s">
        <v>28</v>
      </c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129" t="s">
        <v>60</v>
      </c>
      <c r="Y66" s="129"/>
      <c r="Z66" s="129"/>
      <c r="AA66" s="30"/>
      <c r="AB66" s="30">
        <v>12</v>
      </c>
      <c r="AC66" s="31">
        <v>1</v>
      </c>
      <c r="AD66" s="5">
        <f t="shared" si="0"/>
        <v>12</v>
      </c>
      <c r="AE66" s="5">
        <f>SUMIF($I$8:I$1596,H66,$AD$8:AD$1596)</f>
        <v>0</v>
      </c>
      <c r="AF66" s="5">
        <v>1</v>
      </c>
      <c r="AG66" s="5">
        <f t="shared" si="2"/>
        <v>0</v>
      </c>
      <c r="AH66" s="5">
        <f>SUMIF($I$8:I$1596,H66,$AG$8:AG$1596)</f>
        <v>0</v>
      </c>
      <c r="AI66" s="40"/>
      <c r="AJ66" s="7">
        <f t="shared" si="5"/>
        <v>0.49305555555555552</v>
      </c>
      <c r="AK66" s="53">
        <f t="shared" si="3"/>
        <v>0.50138888888888888</v>
      </c>
      <c r="AL66" s="1" t="str">
        <f t="shared" si="1"/>
        <v/>
      </c>
    </row>
    <row r="67" spans="1:38" ht="19.5" customHeight="1" x14ac:dyDescent="0.25">
      <c r="C67" s="29" t="s">
        <v>33</v>
      </c>
      <c r="D67" s="117">
        <v>50</v>
      </c>
      <c r="E67" s="30"/>
      <c r="F67" s="30">
        <v>7.1</v>
      </c>
      <c r="G67" s="30">
        <v>70</v>
      </c>
      <c r="H67" s="30"/>
      <c r="I67" s="30"/>
      <c r="J67" s="30"/>
      <c r="K67" s="30"/>
      <c r="L67" s="30" t="s">
        <v>28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 t="s">
        <v>28</v>
      </c>
      <c r="X67" s="129" t="s">
        <v>64</v>
      </c>
      <c r="Y67" s="129"/>
      <c r="Z67" s="129"/>
      <c r="AA67" s="30">
        <v>1</v>
      </c>
      <c r="AB67" s="30">
        <v>14</v>
      </c>
      <c r="AC67" s="31">
        <v>1</v>
      </c>
      <c r="AD67" s="5">
        <f t="shared" si="0"/>
        <v>14</v>
      </c>
      <c r="AE67" s="5">
        <f>SUMIF($I$8:I$1596,H67,$AD$8:AD$1596)</f>
        <v>0</v>
      </c>
      <c r="AF67" s="5">
        <v>1</v>
      </c>
      <c r="AG67" s="5">
        <f t="shared" si="2"/>
        <v>14</v>
      </c>
      <c r="AH67" s="5">
        <f>SUMIF($I$8:I$1596,H67,$AG$8:AG$1596)</f>
        <v>0</v>
      </c>
      <c r="AI67" s="40"/>
      <c r="AJ67" s="7">
        <f t="shared" si="5"/>
        <v>0.50138888888888888</v>
      </c>
      <c r="AK67" s="53">
        <f t="shared" si="3"/>
        <v>0.51111111111111107</v>
      </c>
      <c r="AL67" s="1" t="str">
        <f t="shared" si="1"/>
        <v/>
      </c>
    </row>
    <row r="68" spans="1:38" ht="18.75" customHeight="1" x14ac:dyDescent="0.25">
      <c r="C68" s="29" t="s">
        <v>33</v>
      </c>
      <c r="D68" s="117">
        <v>50</v>
      </c>
      <c r="E68" s="30"/>
      <c r="F68" s="30">
        <v>7.1</v>
      </c>
      <c r="G68" s="30">
        <v>70</v>
      </c>
      <c r="H68" s="30"/>
      <c r="I68" s="30"/>
      <c r="J68" s="30"/>
      <c r="K68" s="30"/>
      <c r="L68" s="30" t="s">
        <v>28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 t="s">
        <v>28</v>
      </c>
      <c r="X68" s="129" t="s">
        <v>239</v>
      </c>
      <c r="Y68" s="129"/>
      <c r="Z68" s="129"/>
      <c r="AA68" s="30"/>
      <c r="AB68" s="30">
        <v>20</v>
      </c>
      <c r="AC68" s="31">
        <v>1</v>
      </c>
      <c r="AD68" s="5">
        <f t="shared" si="0"/>
        <v>20</v>
      </c>
      <c r="AE68" s="5">
        <f>SUMIF($I$8:I$1596,H68,$AD$8:AD$1596)</f>
        <v>0</v>
      </c>
      <c r="AF68" s="5">
        <v>1</v>
      </c>
      <c r="AG68" s="5">
        <f t="shared" si="2"/>
        <v>0</v>
      </c>
      <c r="AH68" s="5">
        <f>SUMIF($I$8:I$1596,H68,$AG$8:AG$1596)</f>
        <v>0</v>
      </c>
      <c r="AI68" s="43"/>
      <c r="AJ68" s="7">
        <f t="shared" si="5"/>
        <v>0.51111111111111107</v>
      </c>
      <c r="AK68" s="53">
        <f t="shared" si="3"/>
        <v>0.52499999999999991</v>
      </c>
      <c r="AL68" s="1" t="str">
        <f t="shared" si="1"/>
        <v/>
      </c>
    </row>
    <row r="69" spans="1:38" ht="18.75" customHeight="1" x14ac:dyDescent="0.25">
      <c r="C69" s="29"/>
      <c r="D69" s="117"/>
      <c r="E69" s="30"/>
      <c r="F69" s="30"/>
      <c r="G69" s="30"/>
      <c r="H69" s="30"/>
      <c r="I69" s="30"/>
      <c r="J69" s="30" t="s">
        <v>28</v>
      </c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129" t="s">
        <v>57</v>
      </c>
      <c r="Y69" s="129"/>
      <c r="Z69" s="129"/>
      <c r="AA69" s="30"/>
      <c r="AB69" s="30">
        <v>9</v>
      </c>
      <c r="AC69" s="31">
        <v>1</v>
      </c>
      <c r="AD69" s="5">
        <f t="shared" si="0"/>
        <v>9</v>
      </c>
      <c r="AE69" s="5">
        <f>SUMIF($I$8:I$1596,H69,$AD$8:AD$1596)</f>
        <v>0</v>
      </c>
      <c r="AF69" s="5">
        <v>1</v>
      </c>
      <c r="AG69" s="5">
        <f t="shared" si="2"/>
        <v>0</v>
      </c>
      <c r="AH69" s="5">
        <f>SUMIF($I$8:I$1596,H69,$AG$8:AG$1596)</f>
        <v>0</v>
      </c>
      <c r="AI69" s="43"/>
      <c r="AJ69" s="7">
        <f t="shared" si="5"/>
        <v>0.52499999999999991</v>
      </c>
      <c r="AK69" s="53">
        <f t="shared" si="3"/>
        <v>0.53124999999999989</v>
      </c>
      <c r="AL69" s="1" t="str">
        <f t="shared" si="1"/>
        <v/>
      </c>
    </row>
    <row r="70" spans="1:38" ht="18.75" customHeight="1" x14ac:dyDescent="0.25">
      <c r="C70" s="94"/>
      <c r="D70" s="118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 t="s">
        <v>28</v>
      </c>
      <c r="U70" s="95"/>
      <c r="V70" s="95"/>
      <c r="W70" s="95"/>
      <c r="X70" s="130" t="s">
        <v>42</v>
      </c>
      <c r="Y70" s="130"/>
      <c r="Z70" s="130"/>
      <c r="AA70" s="95"/>
      <c r="AB70" s="95">
        <v>60</v>
      </c>
      <c r="AC70" s="96">
        <v>1</v>
      </c>
      <c r="AD70" s="95">
        <f t="shared" si="0"/>
        <v>60</v>
      </c>
      <c r="AE70" s="95">
        <f>SUMIF($I$8:I$1596,H70,$AD$8:AD$1596)</f>
        <v>0</v>
      </c>
      <c r="AF70" s="95">
        <v>1</v>
      </c>
      <c r="AG70" s="95">
        <f t="shared" si="2"/>
        <v>0</v>
      </c>
      <c r="AH70" s="95">
        <f>SUMIF($I$8:I$1596,H70,$AG$8:AG$1596)</f>
        <v>0</v>
      </c>
      <c r="AI70" s="101"/>
      <c r="AJ70" s="98">
        <f t="shared" si="5"/>
        <v>0.53124999999999989</v>
      </c>
      <c r="AK70" s="99">
        <f t="shared" si="3"/>
        <v>0.57291666666666652</v>
      </c>
      <c r="AL70" s="1" t="str">
        <f t="shared" si="1"/>
        <v/>
      </c>
    </row>
    <row r="71" spans="1:38" ht="21" customHeight="1" x14ac:dyDescent="0.25">
      <c r="C71" s="29"/>
      <c r="D71" s="117"/>
      <c r="E71" s="30"/>
      <c r="F71" s="30"/>
      <c r="G71" s="30"/>
      <c r="H71" s="30"/>
      <c r="I71" s="30"/>
      <c r="J71" s="30" t="s">
        <v>28</v>
      </c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129" t="s">
        <v>50</v>
      </c>
      <c r="Y71" s="129"/>
      <c r="Z71" s="129"/>
      <c r="AA71" s="30"/>
      <c r="AB71" s="30">
        <v>12</v>
      </c>
      <c r="AC71" s="31">
        <v>1</v>
      </c>
      <c r="AD71" s="5">
        <f t="shared" si="0"/>
        <v>12</v>
      </c>
      <c r="AE71" s="5">
        <f>SUMIF($I$8:I$1596,H71,$AD$8:AD$1596)</f>
        <v>0</v>
      </c>
      <c r="AF71" s="5">
        <v>1</v>
      </c>
      <c r="AG71" s="5">
        <f t="shared" si="2"/>
        <v>0</v>
      </c>
      <c r="AH71" s="5">
        <f>SUMIF($I$8:I$1596,H71,$AG$8:AG$1596)</f>
        <v>0</v>
      </c>
      <c r="AI71" s="43"/>
      <c r="AJ71" s="7">
        <f t="shared" si="5"/>
        <v>0.57291666666666652</v>
      </c>
      <c r="AK71" s="53">
        <f t="shared" si="3"/>
        <v>0.58124999999999982</v>
      </c>
      <c r="AL71" s="1" t="str">
        <f t="shared" si="1"/>
        <v/>
      </c>
    </row>
    <row r="72" spans="1:38" ht="18.75" customHeight="1" x14ac:dyDescent="0.25">
      <c r="C72" s="29" t="s">
        <v>33</v>
      </c>
      <c r="D72" s="117">
        <v>50</v>
      </c>
      <c r="E72" s="30"/>
      <c r="F72" s="30">
        <v>7.1</v>
      </c>
      <c r="G72" s="30">
        <v>70</v>
      </c>
      <c r="H72" s="30"/>
      <c r="I72" s="30"/>
      <c r="J72" s="30"/>
      <c r="K72" s="30"/>
      <c r="L72" s="30" t="s">
        <v>28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 t="s">
        <v>28</v>
      </c>
      <c r="X72" s="129" t="s">
        <v>64</v>
      </c>
      <c r="Y72" s="129"/>
      <c r="Z72" s="129"/>
      <c r="AA72" s="30">
        <v>1</v>
      </c>
      <c r="AB72" s="30">
        <v>7</v>
      </c>
      <c r="AC72" s="31">
        <v>1</v>
      </c>
      <c r="AD72" s="5">
        <f t="shared" ref="AD72:AD136" si="6">AB72*AC72</f>
        <v>7</v>
      </c>
      <c r="AE72" s="5">
        <f>SUMIF($I$8:I$1596,H72,$AD$8:AD$1596)</f>
        <v>0</v>
      </c>
      <c r="AF72" s="5">
        <v>1</v>
      </c>
      <c r="AG72" s="5">
        <f t="shared" si="2"/>
        <v>7</v>
      </c>
      <c r="AH72" s="5">
        <f>SUMIF($I$8:I$1596,H72,$AG$8:AG$1596)</f>
        <v>0</v>
      </c>
      <c r="AI72" s="43"/>
      <c r="AJ72" s="7">
        <f t="shared" si="5"/>
        <v>0.58124999999999982</v>
      </c>
      <c r="AK72" s="53">
        <f t="shared" si="3"/>
        <v>0.58611111111111092</v>
      </c>
      <c r="AL72" s="1" t="str">
        <f t="shared" ref="AL72:AL135" si="7">IF(AJ73=AK72,"","نیست")</f>
        <v/>
      </c>
    </row>
    <row r="73" spans="1:38" ht="18.75" customHeight="1" x14ac:dyDescent="0.25">
      <c r="C73" s="29" t="s">
        <v>33</v>
      </c>
      <c r="D73" s="117">
        <v>50</v>
      </c>
      <c r="E73" s="30"/>
      <c r="F73" s="30">
        <v>7.1</v>
      </c>
      <c r="G73" s="30">
        <v>70</v>
      </c>
      <c r="H73" s="30"/>
      <c r="I73" s="30"/>
      <c r="J73" s="30"/>
      <c r="K73" s="30"/>
      <c r="L73" s="30" t="s">
        <v>28</v>
      </c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 t="s">
        <v>28</v>
      </c>
      <c r="X73" s="129" t="s">
        <v>239</v>
      </c>
      <c r="Y73" s="129"/>
      <c r="Z73" s="129"/>
      <c r="AA73" s="30"/>
      <c r="AB73" s="30">
        <v>6</v>
      </c>
      <c r="AC73" s="31">
        <v>1</v>
      </c>
      <c r="AD73" s="5">
        <f t="shared" si="6"/>
        <v>6</v>
      </c>
      <c r="AE73" s="5">
        <f>SUMIF($I$8:I$1596,H73,$AD$8:AD$1596)</f>
        <v>0</v>
      </c>
      <c r="AF73" s="5">
        <v>1</v>
      </c>
      <c r="AG73" s="5">
        <f t="shared" ref="AG73:AG137" si="8">AD73*AA73*AF73</f>
        <v>0</v>
      </c>
      <c r="AH73" s="5">
        <f>SUMIF($I$8:I$1596,H73,$AG$8:AG$1596)</f>
        <v>0</v>
      </c>
      <c r="AI73" s="43"/>
      <c r="AJ73" s="7">
        <f t="shared" si="5"/>
        <v>0.58611111111111092</v>
      </c>
      <c r="AK73" s="53">
        <f t="shared" ref="AK73:AK100" si="9">+AJ73+TIME(0,AB73,0)</f>
        <v>0.59027777777777757</v>
      </c>
      <c r="AL73" s="1" t="str">
        <f t="shared" si="7"/>
        <v/>
      </c>
    </row>
    <row r="74" spans="1:38" ht="18.75" customHeight="1" x14ac:dyDescent="0.25">
      <c r="A74" s="11"/>
      <c r="B74" s="11"/>
      <c r="C74" s="29" t="s">
        <v>33</v>
      </c>
      <c r="D74" s="117">
        <v>50</v>
      </c>
      <c r="E74" s="30"/>
      <c r="F74" s="30">
        <v>7.1</v>
      </c>
      <c r="G74" s="30">
        <v>70</v>
      </c>
      <c r="H74" s="30"/>
      <c r="I74" s="30"/>
      <c r="J74" s="30"/>
      <c r="K74" s="30"/>
      <c r="L74" s="30" t="s">
        <v>28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 t="s">
        <v>28</v>
      </c>
      <c r="X74" s="129" t="s">
        <v>64</v>
      </c>
      <c r="Y74" s="129"/>
      <c r="Z74" s="129"/>
      <c r="AA74" s="30">
        <v>1</v>
      </c>
      <c r="AB74" s="30">
        <v>9</v>
      </c>
      <c r="AC74" s="31">
        <v>0.9</v>
      </c>
      <c r="AD74" s="5">
        <f t="shared" si="6"/>
        <v>8.1</v>
      </c>
      <c r="AE74" s="5">
        <f>SUMIF($I$8:I$1596,H74,$AD$8:AD$1596)</f>
        <v>0</v>
      </c>
      <c r="AF74" s="5">
        <v>1</v>
      </c>
      <c r="AG74" s="5">
        <f t="shared" si="8"/>
        <v>8.1</v>
      </c>
      <c r="AH74" s="5">
        <f>SUMIF($I$8:I$1596,H74,$AG$8:AG$1596)</f>
        <v>0</v>
      </c>
      <c r="AI74" s="43"/>
      <c r="AJ74" s="7">
        <f t="shared" si="5"/>
        <v>0.59027777777777757</v>
      </c>
      <c r="AK74" s="53">
        <f t="shared" si="9"/>
        <v>0.59652777777777755</v>
      </c>
      <c r="AL74" s="1" t="str">
        <f t="shared" si="7"/>
        <v/>
      </c>
    </row>
    <row r="75" spans="1:38" ht="18.75" customHeight="1" x14ac:dyDescent="0.25">
      <c r="C75" s="29" t="s">
        <v>33</v>
      </c>
      <c r="D75" s="117">
        <v>50</v>
      </c>
      <c r="E75" s="30"/>
      <c r="F75" s="30">
        <v>7.1</v>
      </c>
      <c r="G75" s="30">
        <v>70</v>
      </c>
      <c r="H75" s="30"/>
      <c r="I75" s="30"/>
      <c r="J75" s="30"/>
      <c r="K75" s="30"/>
      <c r="L75" s="30" t="s">
        <v>28</v>
      </c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 t="s">
        <v>28</v>
      </c>
      <c r="X75" s="129" t="s">
        <v>239</v>
      </c>
      <c r="Y75" s="129"/>
      <c r="Z75" s="129"/>
      <c r="AA75" s="30"/>
      <c r="AB75" s="30">
        <v>20</v>
      </c>
      <c r="AC75" s="31">
        <v>1</v>
      </c>
      <c r="AD75" s="5">
        <f t="shared" si="6"/>
        <v>20</v>
      </c>
      <c r="AE75" s="5">
        <f>SUMIF($I$8:I$1596,H75,$AD$8:AD$1596)</f>
        <v>0</v>
      </c>
      <c r="AF75" s="5">
        <v>1</v>
      </c>
      <c r="AG75" s="5">
        <f t="shared" si="8"/>
        <v>0</v>
      </c>
      <c r="AH75" s="5">
        <f>SUMIF($I$8:I$1596,H75,$AG$8:AG$1596)</f>
        <v>0</v>
      </c>
      <c r="AI75" s="43"/>
      <c r="AJ75" s="7">
        <f t="shared" si="5"/>
        <v>0.59652777777777755</v>
      </c>
      <c r="AK75" s="53">
        <f t="shared" si="9"/>
        <v>0.61041666666666639</v>
      </c>
      <c r="AL75" s="1" t="str">
        <f t="shared" si="7"/>
        <v/>
      </c>
    </row>
    <row r="76" spans="1:38" ht="18.75" customHeight="1" x14ac:dyDescent="0.25">
      <c r="C76" s="29"/>
      <c r="D76" s="117"/>
      <c r="E76" s="30"/>
      <c r="F76" s="30"/>
      <c r="G76" s="30"/>
      <c r="H76" s="30"/>
      <c r="I76" s="30"/>
      <c r="J76" s="30" t="s">
        <v>28</v>
      </c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129" t="s">
        <v>60</v>
      </c>
      <c r="Y76" s="129"/>
      <c r="Z76" s="129"/>
      <c r="AA76" s="30"/>
      <c r="AB76" s="30">
        <v>11</v>
      </c>
      <c r="AC76" s="31">
        <v>1</v>
      </c>
      <c r="AD76" s="5">
        <f t="shared" si="6"/>
        <v>11</v>
      </c>
      <c r="AE76" s="5">
        <f>SUMIF($I$8:I$1596,H76,$AD$8:AD$1596)</f>
        <v>0</v>
      </c>
      <c r="AF76" s="5">
        <v>1</v>
      </c>
      <c r="AG76" s="5">
        <f t="shared" si="8"/>
        <v>0</v>
      </c>
      <c r="AH76" s="5">
        <f>SUMIF($I$8:I$1596,H76,$AG$8:AG$1596)</f>
        <v>0</v>
      </c>
      <c r="AI76" s="43"/>
      <c r="AJ76" s="7">
        <f t="shared" si="5"/>
        <v>0.61041666666666639</v>
      </c>
      <c r="AK76" s="53">
        <f t="shared" si="9"/>
        <v>0.61805555555555525</v>
      </c>
      <c r="AL76" s="1" t="str">
        <f t="shared" si="7"/>
        <v/>
      </c>
    </row>
    <row r="77" spans="1:38" ht="18.75" customHeight="1" x14ac:dyDescent="0.25">
      <c r="C77" s="29" t="s">
        <v>33</v>
      </c>
      <c r="D77" s="117">
        <v>50</v>
      </c>
      <c r="E77" s="30">
        <v>8</v>
      </c>
      <c r="F77" s="30">
        <v>8</v>
      </c>
      <c r="G77" s="30">
        <v>70</v>
      </c>
      <c r="H77" s="30">
        <v>7</v>
      </c>
      <c r="I77" s="30">
        <v>7</v>
      </c>
      <c r="J77" s="30"/>
      <c r="K77" s="30"/>
      <c r="L77" s="30"/>
      <c r="M77" s="30"/>
      <c r="N77" s="30"/>
      <c r="O77" s="30"/>
      <c r="P77" s="30" t="s">
        <v>28</v>
      </c>
      <c r="Q77" s="30"/>
      <c r="R77" s="30"/>
      <c r="S77" s="30"/>
      <c r="T77" s="30"/>
      <c r="U77" s="30"/>
      <c r="V77" s="30"/>
      <c r="W77" s="30" t="s">
        <v>28</v>
      </c>
      <c r="X77" s="129" t="s">
        <v>65</v>
      </c>
      <c r="Y77" s="129"/>
      <c r="Z77" s="129"/>
      <c r="AA77" s="30">
        <v>1</v>
      </c>
      <c r="AB77" s="30">
        <v>3</v>
      </c>
      <c r="AC77" s="31">
        <v>0.9</v>
      </c>
      <c r="AD77" s="5">
        <f t="shared" si="6"/>
        <v>2.7</v>
      </c>
      <c r="AE77" s="5">
        <f>SUMIF($I$8:I$1596,H77,$AD$8:AD$1596)</f>
        <v>7.5</v>
      </c>
      <c r="AF77" s="5">
        <v>1</v>
      </c>
      <c r="AG77" s="5">
        <f t="shared" si="8"/>
        <v>2.7</v>
      </c>
      <c r="AH77" s="5">
        <f>SUMIF($I$8:I$1596,H77,$AG$8:AG$1596)</f>
        <v>7.5</v>
      </c>
      <c r="AI77" s="43" t="s">
        <v>170</v>
      </c>
      <c r="AJ77" s="7">
        <f t="shared" si="5"/>
        <v>0.61805555555555525</v>
      </c>
      <c r="AK77" s="53">
        <f t="shared" si="9"/>
        <v>0.62013888888888857</v>
      </c>
      <c r="AL77" s="1" t="str">
        <f t="shared" si="7"/>
        <v/>
      </c>
    </row>
    <row r="78" spans="1:38" ht="18.75" customHeight="1" x14ac:dyDescent="0.25">
      <c r="C78" s="29"/>
      <c r="D78" s="117"/>
      <c r="E78" s="30"/>
      <c r="F78" s="30"/>
      <c r="G78" s="30"/>
      <c r="H78" s="30"/>
      <c r="I78" s="30"/>
      <c r="J78" s="30" t="s">
        <v>28</v>
      </c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129" t="s">
        <v>60</v>
      </c>
      <c r="Y78" s="129"/>
      <c r="Z78" s="129"/>
      <c r="AA78" s="30"/>
      <c r="AB78" s="30">
        <v>4</v>
      </c>
      <c r="AC78" s="31">
        <v>1</v>
      </c>
      <c r="AD78" s="5">
        <f t="shared" si="6"/>
        <v>4</v>
      </c>
      <c r="AE78" s="5">
        <f>SUMIF($I$8:I$1596,H78,$AD$8:AD$1596)</f>
        <v>0</v>
      </c>
      <c r="AF78" s="5">
        <v>1</v>
      </c>
      <c r="AG78" s="5">
        <f t="shared" si="8"/>
        <v>0</v>
      </c>
      <c r="AH78" s="5">
        <f>SUMIF($I$8:I$1596,H78,$AG$8:AG$1596)</f>
        <v>0</v>
      </c>
      <c r="AI78" s="43"/>
      <c r="AJ78" s="7">
        <f>AK77</f>
        <v>0.62013888888888857</v>
      </c>
      <c r="AK78" s="53">
        <f t="shared" si="9"/>
        <v>0.62291666666666634</v>
      </c>
      <c r="AL78" s="1" t="str">
        <f t="shared" si="7"/>
        <v/>
      </c>
    </row>
    <row r="79" spans="1:38" ht="18.75" customHeight="1" x14ac:dyDescent="0.25">
      <c r="C79" s="29" t="s">
        <v>33</v>
      </c>
      <c r="D79" s="117">
        <v>50</v>
      </c>
      <c r="E79" s="30"/>
      <c r="F79" s="30">
        <v>8</v>
      </c>
      <c r="G79" s="30">
        <v>70</v>
      </c>
      <c r="H79" s="30"/>
      <c r="I79" s="30">
        <v>7</v>
      </c>
      <c r="J79" s="30"/>
      <c r="K79" s="30"/>
      <c r="L79" s="30"/>
      <c r="M79" s="30"/>
      <c r="N79" s="30"/>
      <c r="O79" s="30"/>
      <c r="P79" s="30" t="s">
        <v>28</v>
      </c>
      <c r="Q79" s="30"/>
      <c r="R79" s="30"/>
      <c r="S79" s="30"/>
      <c r="T79" s="30"/>
      <c r="U79" s="30"/>
      <c r="V79" s="30"/>
      <c r="W79" s="30"/>
      <c r="X79" s="129" t="s">
        <v>61</v>
      </c>
      <c r="Y79" s="129"/>
      <c r="Z79" s="129"/>
      <c r="AA79" s="30">
        <v>1</v>
      </c>
      <c r="AB79" s="30">
        <v>4</v>
      </c>
      <c r="AC79" s="31">
        <v>1.2</v>
      </c>
      <c r="AD79" s="5">
        <f>AB79*AC79</f>
        <v>4.8</v>
      </c>
      <c r="AE79" s="5">
        <f>SUMIF($I$8:I$1596,H79,$AD$8:AD$1596)</f>
        <v>0</v>
      </c>
      <c r="AF79" s="5">
        <v>1</v>
      </c>
      <c r="AG79" s="5">
        <f t="shared" si="8"/>
        <v>4.8</v>
      </c>
      <c r="AH79" s="5">
        <f>SUMIF($I$8:I$1596,H79,$AG$8:AG$1596)</f>
        <v>0</v>
      </c>
      <c r="AI79" s="43"/>
      <c r="AJ79" s="7">
        <f t="shared" ref="AJ79:AJ100" si="10">AK78</f>
        <v>0.62291666666666634</v>
      </c>
      <c r="AK79" s="53">
        <f t="shared" si="9"/>
        <v>0.62569444444444411</v>
      </c>
      <c r="AL79" s="1" t="str">
        <f t="shared" si="7"/>
        <v/>
      </c>
    </row>
    <row r="80" spans="1:38" ht="18.75" customHeight="1" x14ac:dyDescent="0.25">
      <c r="C80" s="29"/>
      <c r="D80" s="117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 t="s">
        <v>28</v>
      </c>
      <c r="T80" s="30"/>
      <c r="U80" s="30"/>
      <c r="V80" s="30"/>
      <c r="W80" s="30"/>
      <c r="X80" s="129" t="s">
        <v>35</v>
      </c>
      <c r="Y80" s="129"/>
      <c r="Z80" s="129"/>
      <c r="AA80" s="30"/>
      <c r="AB80" s="30">
        <v>7</v>
      </c>
      <c r="AC80" s="31">
        <v>1</v>
      </c>
      <c r="AD80" s="5">
        <f t="shared" si="6"/>
        <v>7</v>
      </c>
      <c r="AE80" s="5">
        <f>SUMIF($I$8:I$1596,H80,$AD$8:AD$1596)</f>
        <v>0</v>
      </c>
      <c r="AF80" s="5">
        <v>1</v>
      </c>
      <c r="AG80" s="5">
        <f t="shared" si="8"/>
        <v>0</v>
      </c>
      <c r="AH80" s="5">
        <f>SUMIF($I$8:I$1596,H80,$AG$8:AG$1596)</f>
        <v>0</v>
      </c>
      <c r="AI80" s="43"/>
      <c r="AJ80" s="7">
        <f t="shared" si="10"/>
        <v>0.62569444444444411</v>
      </c>
      <c r="AK80" s="53">
        <f t="shared" si="9"/>
        <v>0.6305555555555552</v>
      </c>
      <c r="AL80" s="1" t="str">
        <f t="shared" si="7"/>
        <v/>
      </c>
    </row>
    <row r="81" spans="3:39" ht="37.5" customHeight="1" x14ac:dyDescent="0.25">
      <c r="C81" s="29" t="s">
        <v>66</v>
      </c>
      <c r="D81" s="117">
        <v>10</v>
      </c>
      <c r="E81" s="30">
        <v>9</v>
      </c>
      <c r="F81" s="30">
        <v>9</v>
      </c>
      <c r="G81" s="30">
        <v>10</v>
      </c>
      <c r="H81" s="30">
        <v>8</v>
      </c>
      <c r="I81" s="30">
        <v>8</v>
      </c>
      <c r="J81" s="30"/>
      <c r="K81" s="30"/>
      <c r="L81" s="30"/>
      <c r="M81" s="30"/>
      <c r="N81" s="30"/>
      <c r="O81" s="30"/>
      <c r="P81" s="30" t="s">
        <v>28</v>
      </c>
      <c r="Q81" s="30"/>
      <c r="R81" s="30"/>
      <c r="S81" s="30"/>
      <c r="T81" s="30"/>
      <c r="U81" s="30"/>
      <c r="V81" s="30"/>
      <c r="W81" s="30" t="s">
        <v>28</v>
      </c>
      <c r="X81" s="129" t="s">
        <v>205</v>
      </c>
      <c r="Y81" s="129"/>
      <c r="Z81" s="129"/>
      <c r="AA81" s="30">
        <v>1</v>
      </c>
      <c r="AB81" s="30">
        <v>7</v>
      </c>
      <c r="AC81" s="31">
        <v>1</v>
      </c>
      <c r="AD81" s="5">
        <f t="shared" si="6"/>
        <v>7</v>
      </c>
      <c r="AE81" s="5">
        <f>SUMIF($I$8:I$1596,H81,$AD$8:AD$1596)</f>
        <v>44.4</v>
      </c>
      <c r="AF81" s="5">
        <v>1</v>
      </c>
      <c r="AG81" s="5">
        <f t="shared" si="8"/>
        <v>7</v>
      </c>
      <c r="AH81" s="5">
        <f>SUMIF($I$8:I$1596,H81,$AG$8:AG$1596)</f>
        <v>46.8</v>
      </c>
      <c r="AI81" s="43"/>
      <c r="AJ81" s="7">
        <f t="shared" si="10"/>
        <v>0.6305555555555552</v>
      </c>
      <c r="AK81" s="53">
        <f t="shared" si="9"/>
        <v>0.6354166666666663</v>
      </c>
      <c r="AL81" s="1" t="str">
        <f t="shared" si="7"/>
        <v/>
      </c>
    </row>
    <row r="82" spans="3:39" ht="18.75" customHeight="1" x14ac:dyDescent="0.25">
      <c r="C82" s="29" t="s">
        <v>66</v>
      </c>
      <c r="D82" s="117">
        <v>10</v>
      </c>
      <c r="E82" s="30">
        <v>11</v>
      </c>
      <c r="F82" s="30">
        <v>11</v>
      </c>
      <c r="G82" s="30">
        <v>10</v>
      </c>
      <c r="H82" s="30"/>
      <c r="I82" s="30">
        <v>8</v>
      </c>
      <c r="J82" s="30"/>
      <c r="K82" s="30"/>
      <c r="L82" s="30"/>
      <c r="M82" s="30"/>
      <c r="N82" s="30"/>
      <c r="O82" s="30"/>
      <c r="P82" s="30" t="s">
        <v>28</v>
      </c>
      <c r="Q82" s="30"/>
      <c r="R82" s="30"/>
      <c r="S82" s="30"/>
      <c r="T82" s="30"/>
      <c r="U82" s="30"/>
      <c r="V82" s="30"/>
      <c r="W82" s="30" t="s">
        <v>28</v>
      </c>
      <c r="X82" s="129" t="s">
        <v>206</v>
      </c>
      <c r="Y82" s="129"/>
      <c r="Z82" s="129"/>
      <c r="AA82" s="30">
        <v>1</v>
      </c>
      <c r="AB82" s="30">
        <v>27</v>
      </c>
      <c r="AC82" s="31">
        <v>1</v>
      </c>
      <c r="AD82" s="5">
        <f t="shared" si="6"/>
        <v>27</v>
      </c>
      <c r="AE82" s="5">
        <f>SUMIF($I$8:I$1596,H82,$AD$8:AD$1596)</f>
        <v>0</v>
      </c>
      <c r="AF82" s="5">
        <v>1</v>
      </c>
      <c r="AG82" s="5">
        <f t="shared" si="8"/>
        <v>27</v>
      </c>
      <c r="AH82" s="5">
        <f>SUMIF($I$8:I$1596,H82,$AG$8:AG$1596)</f>
        <v>0</v>
      </c>
      <c r="AI82" s="43"/>
      <c r="AJ82" s="7">
        <f t="shared" si="10"/>
        <v>0.6354166666666663</v>
      </c>
      <c r="AK82" s="53">
        <f t="shared" si="9"/>
        <v>0.65416666666666634</v>
      </c>
      <c r="AL82" s="1" t="str">
        <f t="shared" si="7"/>
        <v/>
      </c>
    </row>
    <row r="83" spans="3:39" ht="18.75" customHeight="1" x14ac:dyDescent="0.25">
      <c r="C83" s="29"/>
      <c r="D83" s="117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 t="s">
        <v>28</v>
      </c>
      <c r="T83" s="30"/>
      <c r="U83" s="30"/>
      <c r="V83" s="30"/>
      <c r="W83" s="30"/>
      <c r="X83" s="129" t="s">
        <v>67</v>
      </c>
      <c r="Y83" s="129"/>
      <c r="Z83" s="129"/>
      <c r="AA83" s="30">
        <v>1</v>
      </c>
      <c r="AB83" s="30">
        <v>10</v>
      </c>
      <c r="AC83" s="31">
        <v>1</v>
      </c>
      <c r="AD83" s="5">
        <f t="shared" si="6"/>
        <v>10</v>
      </c>
      <c r="AE83" s="5">
        <f>SUMIF($I$8:I$1596,H83,$AD$8:AD$1596)</f>
        <v>0</v>
      </c>
      <c r="AF83" s="5">
        <v>1</v>
      </c>
      <c r="AG83" s="5">
        <f t="shared" si="8"/>
        <v>10</v>
      </c>
      <c r="AH83" s="5">
        <f>SUMIF($I$8:I$1596,H83,$AG$8:AG$1596)</f>
        <v>0</v>
      </c>
      <c r="AI83" s="43"/>
      <c r="AJ83" s="7">
        <f t="shared" si="10"/>
        <v>0.65416666666666634</v>
      </c>
      <c r="AK83" s="53">
        <f t="shared" si="9"/>
        <v>0.66111111111111076</v>
      </c>
      <c r="AL83" s="1" t="str">
        <f t="shared" si="7"/>
        <v/>
      </c>
    </row>
    <row r="84" spans="3:39" ht="18.75" customHeight="1" x14ac:dyDescent="0.25">
      <c r="C84" s="29"/>
      <c r="D84" s="117"/>
      <c r="E84" s="30"/>
      <c r="F84" s="30"/>
      <c r="G84" s="30"/>
      <c r="H84" s="30"/>
      <c r="I84" s="30"/>
      <c r="J84" s="30" t="s">
        <v>28</v>
      </c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129" t="s">
        <v>60</v>
      </c>
      <c r="Y84" s="129"/>
      <c r="Z84" s="129"/>
      <c r="AA84" s="30"/>
      <c r="AB84" s="30">
        <v>4</v>
      </c>
      <c r="AC84" s="31">
        <v>1</v>
      </c>
      <c r="AD84" s="5">
        <f t="shared" si="6"/>
        <v>4</v>
      </c>
      <c r="AE84" s="5">
        <f>SUMIF($I$8:I$1596,H84,$AD$8:AD$1596)</f>
        <v>0</v>
      </c>
      <c r="AF84" s="5">
        <v>1</v>
      </c>
      <c r="AG84" s="5">
        <f t="shared" si="8"/>
        <v>0</v>
      </c>
      <c r="AH84" s="5">
        <f>SUMIF($I$8:I$1596,H84,$AG$8:AG$1596)</f>
        <v>0</v>
      </c>
      <c r="AI84" s="43"/>
      <c r="AJ84" s="7">
        <f t="shared" si="10"/>
        <v>0.66111111111111076</v>
      </c>
      <c r="AK84" s="53">
        <f t="shared" si="9"/>
        <v>0.66388888888888853</v>
      </c>
      <c r="AL84" s="1" t="str">
        <f t="shared" si="7"/>
        <v/>
      </c>
    </row>
    <row r="85" spans="3:39" ht="18.75" customHeight="1" x14ac:dyDescent="0.25">
      <c r="C85" s="94"/>
      <c r="D85" s="118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 t="s">
        <v>28</v>
      </c>
      <c r="U85" s="95"/>
      <c r="V85" s="95"/>
      <c r="W85" s="95"/>
      <c r="X85" s="130" t="s">
        <v>49</v>
      </c>
      <c r="Y85" s="130"/>
      <c r="Z85" s="130"/>
      <c r="AA85" s="95"/>
      <c r="AB85" s="95">
        <v>15</v>
      </c>
      <c r="AC85" s="96">
        <v>1</v>
      </c>
      <c r="AD85" s="95">
        <f t="shared" si="6"/>
        <v>15</v>
      </c>
      <c r="AE85" s="95">
        <f>SUMIF($I$8:I$1596,H85,$AD$8:AD$1596)</f>
        <v>0</v>
      </c>
      <c r="AF85" s="95">
        <v>1</v>
      </c>
      <c r="AG85" s="95">
        <f t="shared" si="8"/>
        <v>0</v>
      </c>
      <c r="AH85" s="95">
        <f>SUMIF($I$8:I$1596,H85,$AG$8:AG$1596)</f>
        <v>0</v>
      </c>
      <c r="AI85" s="97"/>
      <c r="AJ85" s="98">
        <f t="shared" si="10"/>
        <v>0.66388888888888853</v>
      </c>
      <c r="AK85" s="99">
        <f t="shared" si="9"/>
        <v>0.67430555555555516</v>
      </c>
      <c r="AL85" s="1" t="str">
        <f t="shared" si="7"/>
        <v/>
      </c>
    </row>
    <row r="86" spans="3:39" ht="18.75" customHeight="1" x14ac:dyDescent="0.25">
      <c r="C86" s="29"/>
      <c r="D86" s="117"/>
      <c r="E86" s="30"/>
      <c r="F86" s="30"/>
      <c r="G86" s="30"/>
      <c r="H86" s="30"/>
      <c r="I86" s="30"/>
      <c r="J86" s="30"/>
      <c r="K86" s="30"/>
      <c r="L86" s="30"/>
      <c r="M86" s="30"/>
      <c r="N86" s="30" t="s">
        <v>28</v>
      </c>
      <c r="O86" s="30"/>
      <c r="P86" s="30"/>
      <c r="Q86" s="30"/>
      <c r="R86" s="30"/>
      <c r="S86" s="30"/>
      <c r="T86" s="30"/>
      <c r="U86" s="30"/>
      <c r="V86" s="30"/>
      <c r="W86" s="30"/>
      <c r="X86" s="129" t="s">
        <v>68</v>
      </c>
      <c r="Y86" s="129"/>
      <c r="Z86" s="129"/>
      <c r="AA86" s="30"/>
      <c r="AB86" s="30">
        <v>25</v>
      </c>
      <c r="AC86" s="31">
        <v>1</v>
      </c>
      <c r="AD86" s="5">
        <f t="shared" si="6"/>
        <v>25</v>
      </c>
      <c r="AE86" s="5">
        <f>SUMIF($I$8:I$1596,H86,$AD$8:AD$1596)</f>
        <v>0</v>
      </c>
      <c r="AF86" s="5">
        <v>1</v>
      </c>
      <c r="AG86" s="5">
        <f t="shared" si="8"/>
        <v>0</v>
      </c>
      <c r="AH86" s="5">
        <f>SUMIF($I$8:I$1596,H86,$AG$8:AG$1596)</f>
        <v>0</v>
      </c>
      <c r="AI86" s="43"/>
      <c r="AJ86" s="7">
        <f t="shared" si="10"/>
        <v>0.67430555555555516</v>
      </c>
      <c r="AK86" s="53">
        <f t="shared" si="9"/>
        <v>0.69166666666666632</v>
      </c>
      <c r="AL86" s="1" t="str">
        <f t="shared" si="7"/>
        <v/>
      </c>
    </row>
    <row r="87" spans="3:39" ht="18.75" customHeight="1" x14ac:dyDescent="0.25">
      <c r="C87" s="29">
        <v>10</v>
      </c>
      <c r="D87" s="117">
        <v>10</v>
      </c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 t="s">
        <v>28</v>
      </c>
      <c r="T87" s="30"/>
      <c r="U87" s="30"/>
      <c r="V87" s="30"/>
      <c r="W87" s="30"/>
      <c r="X87" s="129" t="s">
        <v>31</v>
      </c>
      <c r="Y87" s="129"/>
      <c r="Z87" s="129"/>
      <c r="AA87" s="30"/>
      <c r="AB87" s="30">
        <v>3</v>
      </c>
      <c r="AC87" s="31">
        <v>1</v>
      </c>
      <c r="AD87" s="5">
        <f t="shared" si="6"/>
        <v>3</v>
      </c>
      <c r="AE87" s="5">
        <f>SUMIF($I$8:I$1596,H87,$AD$8:AD$1596)</f>
        <v>0</v>
      </c>
      <c r="AF87" s="5">
        <v>1</v>
      </c>
      <c r="AG87" s="5">
        <f>AD87*AA87*AF87</f>
        <v>0</v>
      </c>
      <c r="AH87" s="5">
        <f>SUMIF($I$8:I$1596,H87,$AG$8:AG$1596)</f>
        <v>0</v>
      </c>
      <c r="AI87" s="43"/>
      <c r="AJ87" s="7">
        <f t="shared" si="10"/>
        <v>0.69166666666666632</v>
      </c>
      <c r="AK87" s="53">
        <f t="shared" si="9"/>
        <v>0.69374999999999964</v>
      </c>
      <c r="AL87" s="1" t="str">
        <f t="shared" si="7"/>
        <v/>
      </c>
    </row>
    <row r="88" spans="3:39" ht="18.75" customHeight="1" x14ac:dyDescent="0.25">
      <c r="C88" s="29">
        <v>10</v>
      </c>
      <c r="D88" s="117">
        <v>10</v>
      </c>
      <c r="E88" s="30">
        <v>11</v>
      </c>
      <c r="F88" s="30">
        <v>11</v>
      </c>
      <c r="G88" s="30"/>
      <c r="H88" s="30"/>
      <c r="I88" s="30"/>
      <c r="J88" s="30"/>
      <c r="K88" s="30"/>
      <c r="L88" s="30" t="s">
        <v>28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29" t="s">
        <v>69</v>
      </c>
      <c r="Y88" s="129"/>
      <c r="Z88" s="129"/>
      <c r="AA88" s="30">
        <v>1</v>
      </c>
      <c r="AB88" s="30">
        <v>10</v>
      </c>
      <c r="AC88" s="31">
        <v>1</v>
      </c>
      <c r="AD88" s="5">
        <f t="shared" si="6"/>
        <v>10</v>
      </c>
      <c r="AE88" s="5">
        <f>SUMIF($I$8:I$1596,H88,$AD$8:AD$1596)</f>
        <v>0</v>
      </c>
      <c r="AF88" s="5">
        <v>1</v>
      </c>
      <c r="AG88" s="5">
        <f t="shared" si="8"/>
        <v>10</v>
      </c>
      <c r="AH88" s="5">
        <f>SUMIF($I$8:I$1596,H88,$AG$8:AG$1596)</f>
        <v>0</v>
      </c>
      <c r="AI88" s="43"/>
      <c r="AJ88" s="7">
        <f t="shared" si="10"/>
        <v>0.69374999999999964</v>
      </c>
      <c r="AK88" s="53">
        <f t="shared" si="9"/>
        <v>0.70069444444444406</v>
      </c>
      <c r="AL88" s="1" t="str">
        <f t="shared" si="7"/>
        <v/>
      </c>
      <c r="AM88" s="1" t="s">
        <v>171</v>
      </c>
    </row>
    <row r="89" spans="3:39" ht="18.75" customHeight="1" x14ac:dyDescent="0.25">
      <c r="C89" s="29"/>
      <c r="D89" s="117"/>
      <c r="E89" s="30"/>
      <c r="F89" s="30"/>
      <c r="G89" s="30"/>
      <c r="H89" s="30"/>
      <c r="I89" s="30"/>
      <c r="J89" s="30" t="s">
        <v>28</v>
      </c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129" t="s">
        <v>60</v>
      </c>
      <c r="Y89" s="129"/>
      <c r="Z89" s="129"/>
      <c r="AA89" s="30"/>
      <c r="AB89" s="30">
        <v>4</v>
      </c>
      <c r="AC89" s="31">
        <v>1</v>
      </c>
      <c r="AD89" s="5">
        <f t="shared" si="6"/>
        <v>4</v>
      </c>
      <c r="AE89" s="5">
        <f>SUMIF($I$8:I$1596,H89,$AD$8:AD$1596)</f>
        <v>0</v>
      </c>
      <c r="AF89" s="5">
        <v>1</v>
      </c>
      <c r="AG89" s="5">
        <f t="shared" si="8"/>
        <v>0</v>
      </c>
      <c r="AH89" s="5">
        <f>SUMIF($I$8:I$1596,H89,$AG$8:AG$1596)</f>
        <v>0</v>
      </c>
      <c r="AI89" s="43"/>
      <c r="AJ89" s="7">
        <f t="shared" si="10"/>
        <v>0.70069444444444406</v>
      </c>
      <c r="AK89" s="53">
        <f t="shared" si="9"/>
        <v>0.70347222222222183</v>
      </c>
      <c r="AL89" s="1" t="str">
        <f t="shared" si="7"/>
        <v/>
      </c>
    </row>
    <row r="90" spans="3:39" ht="18.75" customHeight="1" x14ac:dyDescent="0.25">
      <c r="C90" s="29"/>
      <c r="D90" s="117"/>
      <c r="E90" s="30"/>
      <c r="F90" s="30"/>
      <c r="G90" s="30"/>
      <c r="H90" s="30"/>
      <c r="I90" s="30"/>
      <c r="J90" s="30"/>
      <c r="K90" s="30"/>
      <c r="L90" s="30" t="s">
        <v>28</v>
      </c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129" t="s">
        <v>70</v>
      </c>
      <c r="Y90" s="129"/>
      <c r="Z90" s="129"/>
      <c r="AA90" s="30">
        <v>1</v>
      </c>
      <c r="AB90" s="30">
        <v>2</v>
      </c>
      <c r="AC90" s="31">
        <v>1</v>
      </c>
      <c r="AD90" s="5">
        <f t="shared" si="6"/>
        <v>2</v>
      </c>
      <c r="AE90" s="5">
        <f>SUMIF($I$8:I$1596,H90,$AD$8:AD$1596)</f>
        <v>0</v>
      </c>
      <c r="AF90" s="5">
        <v>1</v>
      </c>
      <c r="AG90" s="5">
        <f t="shared" si="8"/>
        <v>2</v>
      </c>
      <c r="AH90" s="5">
        <f>SUMIF($I$8:I$1596,H90,$AG$8:AG$1596)</f>
        <v>0</v>
      </c>
      <c r="AI90" s="43"/>
      <c r="AJ90" s="7">
        <f t="shared" si="10"/>
        <v>0.70347222222222183</v>
      </c>
      <c r="AK90" s="53">
        <f t="shared" si="9"/>
        <v>0.70486111111111072</v>
      </c>
      <c r="AL90" s="1" t="str">
        <f t="shared" si="7"/>
        <v/>
      </c>
      <c r="AM90" s="1" t="s">
        <v>171</v>
      </c>
    </row>
    <row r="91" spans="3:39" ht="18.75" customHeight="1" x14ac:dyDescent="0.25">
      <c r="C91" s="29"/>
      <c r="D91" s="117"/>
      <c r="E91" s="30"/>
      <c r="F91" s="30"/>
      <c r="G91" s="30"/>
      <c r="H91" s="30"/>
      <c r="I91" s="30"/>
      <c r="J91" s="30"/>
      <c r="K91" s="30"/>
      <c r="L91" s="30" t="s">
        <v>28</v>
      </c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129" t="s">
        <v>70</v>
      </c>
      <c r="Y91" s="129"/>
      <c r="Z91" s="129"/>
      <c r="AA91" s="30">
        <v>2</v>
      </c>
      <c r="AB91" s="30">
        <v>2</v>
      </c>
      <c r="AC91" s="31">
        <v>0.8</v>
      </c>
      <c r="AD91" s="5">
        <f t="shared" si="6"/>
        <v>1.6</v>
      </c>
      <c r="AE91" s="5">
        <f>SUMIF($I$8:I$1596,H91,$AD$8:AD$1596)</f>
        <v>0</v>
      </c>
      <c r="AF91" s="5">
        <v>1</v>
      </c>
      <c r="AG91" s="5">
        <f t="shared" si="8"/>
        <v>3.2</v>
      </c>
      <c r="AH91" s="5">
        <f>SUMIF($I$8:I$1596,H91,$AG$8:AG$1596)</f>
        <v>0</v>
      </c>
      <c r="AI91" s="43"/>
      <c r="AJ91" s="7">
        <f t="shared" si="10"/>
        <v>0.70486111111111072</v>
      </c>
      <c r="AK91" s="53">
        <f t="shared" si="9"/>
        <v>0.7062499999999996</v>
      </c>
      <c r="AL91" s="1" t="str">
        <f t="shared" si="7"/>
        <v/>
      </c>
      <c r="AM91" s="1" t="s">
        <v>171</v>
      </c>
    </row>
    <row r="92" spans="3:39" ht="18.75" customHeight="1" x14ac:dyDescent="0.25">
      <c r="C92" s="29"/>
      <c r="D92" s="117"/>
      <c r="E92" s="30"/>
      <c r="F92" s="30"/>
      <c r="G92" s="30"/>
      <c r="H92" s="30"/>
      <c r="I92" s="30"/>
      <c r="J92" s="30"/>
      <c r="K92" s="30"/>
      <c r="L92" s="30" t="s">
        <v>28</v>
      </c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129" t="s">
        <v>70</v>
      </c>
      <c r="Y92" s="129"/>
      <c r="Z92" s="129"/>
      <c r="AA92" s="30">
        <v>1</v>
      </c>
      <c r="AB92" s="30">
        <v>7</v>
      </c>
      <c r="AC92" s="31">
        <v>1</v>
      </c>
      <c r="AD92" s="5">
        <f t="shared" si="6"/>
        <v>7</v>
      </c>
      <c r="AE92" s="5">
        <f>SUMIF($I$8:I$1596,H92,$AD$8:AD$1596)</f>
        <v>0</v>
      </c>
      <c r="AF92" s="5">
        <v>1</v>
      </c>
      <c r="AG92" s="5">
        <f t="shared" si="8"/>
        <v>7</v>
      </c>
      <c r="AH92" s="5">
        <f>SUMIF($I$8:I$1596,H92,$AG$8:AG$1596)</f>
        <v>0</v>
      </c>
      <c r="AI92" s="43"/>
      <c r="AJ92" s="7">
        <f t="shared" si="10"/>
        <v>0.7062499999999996</v>
      </c>
      <c r="AK92" s="53">
        <f t="shared" si="9"/>
        <v>0.71111111111111069</v>
      </c>
      <c r="AL92" s="1" t="str">
        <f t="shared" si="7"/>
        <v/>
      </c>
      <c r="AM92" s="1" t="s">
        <v>171</v>
      </c>
    </row>
    <row r="93" spans="3:39" ht="18.75" customHeight="1" x14ac:dyDescent="0.25">
      <c r="C93" s="29"/>
      <c r="D93" s="117"/>
      <c r="E93" s="30"/>
      <c r="F93" s="30"/>
      <c r="G93" s="30"/>
      <c r="H93" s="30"/>
      <c r="I93" s="30"/>
      <c r="J93" s="30"/>
      <c r="K93" s="30"/>
      <c r="L93" s="30" t="s">
        <v>28</v>
      </c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129" t="s">
        <v>70</v>
      </c>
      <c r="Y93" s="129"/>
      <c r="Z93" s="129"/>
      <c r="AA93" s="30">
        <v>2</v>
      </c>
      <c r="AB93" s="30">
        <v>5</v>
      </c>
      <c r="AC93" s="31">
        <v>0.8</v>
      </c>
      <c r="AD93" s="5">
        <f t="shared" si="6"/>
        <v>4</v>
      </c>
      <c r="AE93" s="5">
        <f>SUMIF($I$8:I$1596,H93,$AD$8:AD$1596)</f>
        <v>0</v>
      </c>
      <c r="AF93" s="5">
        <v>1</v>
      </c>
      <c r="AG93" s="5">
        <f t="shared" si="8"/>
        <v>8</v>
      </c>
      <c r="AH93" s="5">
        <f>SUMIF($I$8:I$1596,H93,$AG$8:AG$1596)</f>
        <v>0</v>
      </c>
      <c r="AI93" s="43"/>
      <c r="AJ93" s="7">
        <f t="shared" si="10"/>
        <v>0.71111111111111069</v>
      </c>
      <c r="AK93" s="53">
        <f t="shared" si="9"/>
        <v>0.7145833333333329</v>
      </c>
      <c r="AL93" s="1" t="str">
        <f t="shared" si="7"/>
        <v/>
      </c>
      <c r="AM93" s="1" t="s">
        <v>171</v>
      </c>
    </row>
    <row r="94" spans="3:39" ht="18.75" customHeight="1" x14ac:dyDescent="0.25">
      <c r="C94" s="29"/>
      <c r="D94" s="117"/>
      <c r="E94" s="30"/>
      <c r="F94" s="30"/>
      <c r="G94" s="30"/>
      <c r="H94" s="30"/>
      <c r="I94" s="30"/>
      <c r="J94" s="30"/>
      <c r="K94" s="30"/>
      <c r="L94" s="30" t="s">
        <v>28</v>
      </c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129" t="s">
        <v>71</v>
      </c>
      <c r="Y94" s="129"/>
      <c r="Z94" s="129"/>
      <c r="AA94" s="30">
        <v>1</v>
      </c>
      <c r="AB94" s="30">
        <v>2</v>
      </c>
      <c r="AC94" s="31">
        <v>1</v>
      </c>
      <c r="AD94" s="5">
        <f t="shared" si="6"/>
        <v>2</v>
      </c>
      <c r="AE94" s="5">
        <f>SUMIF($I$8:I$1596,H94,$AD$8:AD$1596)</f>
        <v>0</v>
      </c>
      <c r="AF94" s="5">
        <v>1</v>
      </c>
      <c r="AG94" s="5">
        <f t="shared" si="8"/>
        <v>2</v>
      </c>
      <c r="AH94" s="5">
        <f>SUMIF($I$8:I$1596,H94,$AG$8:AG$1596)</f>
        <v>0</v>
      </c>
      <c r="AI94" s="43"/>
      <c r="AJ94" s="7">
        <f t="shared" si="10"/>
        <v>0.7145833333333329</v>
      </c>
      <c r="AK94" s="53">
        <f t="shared" si="9"/>
        <v>0.71597222222222179</v>
      </c>
      <c r="AL94" s="1" t="str">
        <f t="shared" si="7"/>
        <v/>
      </c>
    </row>
    <row r="95" spans="3:39" ht="18.75" customHeight="1" x14ac:dyDescent="0.25">
      <c r="C95" s="29"/>
      <c r="D95" s="117"/>
      <c r="E95" s="30"/>
      <c r="F95" s="30"/>
      <c r="G95" s="30"/>
      <c r="H95" s="30"/>
      <c r="I95" s="30"/>
      <c r="J95" s="30"/>
      <c r="K95" s="30"/>
      <c r="L95" s="30" t="s">
        <v>28</v>
      </c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129" t="s">
        <v>70</v>
      </c>
      <c r="Y95" s="129"/>
      <c r="Z95" s="129"/>
      <c r="AA95" s="30">
        <v>2</v>
      </c>
      <c r="AB95" s="30">
        <v>3</v>
      </c>
      <c r="AC95" s="31">
        <v>0.8</v>
      </c>
      <c r="AD95" s="5">
        <f t="shared" si="6"/>
        <v>2.4000000000000004</v>
      </c>
      <c r="AE95" s="5">
        <f>SUMIF($I$8:I$1596,H95,$AD$8:AD$1596)</f>
        <v>0</v>
      </c>
      <c r="AF95" s="5">
        <v>1</v>
      </c>
      <c r="AG95" s="5">
        <f t="shared" si="8"/>
        <v>4.8000000000000007</v>
      </c>
      <c r="AH95" s="5">
        <f>SUMIF($I$8:I$1596,H95,$AG$8:AG$1596)</f>
        <v>0</v>
      </c>
      <c r="AI95" s="43"/>
      <c r="AJ95" s="7">
        <f t="shared" si="10"/>
        <v>0.71597222222222179</v>
      </c>
      <c r="AK95" s="53">
        <f t="shared" si="9"/>
        <v>0.71805555555555511</v>
      </c>
      <c r="AL95" s="1" t="str">
        <f t="shared" si="7"/>
        <v/>
      </c>
      <c r="AM95" s="1" t="s">
        <v>171</v>
      </c>
    </row>
    <row r="96" spans="3:39" ht="18.75" customHeight="1" x14ac:dyDescent="0.25">
      <c r="C96" s="29"/>
      <c r="D96" s="117"/>
      <c r="E96" s="30"/>
      <c r="F96" s="30"/>
      <c r="G96" s="30"/>
      <c r="H96" s="30"/>
      <c r="I96" s="30"/>
      <c r="J96" s="30"/>
      <c r="K96" s="30"/>
      <c r="L96" s="30" t="s">
        <v>28</v>
      </c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129" t="s">
        <v>70</v>
      </c>
      <c r="Y96" s="129"/>
      <c r="Z96" s="129"/>
      <c r="AA96" s="30">
        <v>1</v>
      </c>
      <c r="AB96" s="30">
        <v>1</v>
      </c>
      <c r="AC96" s="31">
        <v>1</v>
      </c>
      <c r="AD96" s="5">
        <f t="shared" si="6"/>
        <v>1</v>
      </c>
      <c r="AE96" s="5">
        <f>SUMIF($I$8:I$1596,H96,$AD$8:AD$1596)</f>
        <v>0</v>
      </c>
      <c r="AF96" s="5">
        <v>1</v>
      </c>
      <c r="AG96" s="5">
        <f t="shared" si="8"/>
        <v>1</v>
      </c>
      <c r="AH96" s="5">
        <f>SUMIF($I$8:I$1596,H96,$AG$8:AG$1596)</f>
        <v>0</v>
      </c>
      <c r="AI96" s="43"/>
      <c r="AJ96" s="7">
        <f t="shared" si="10"/>
        <v>0.71805555555555511</v>
      </c>
      <c r="AK96" s="53">
        <f t="shared" si="9"/>
        <v>0.71874999999999956</v>
      </c>
      <c r="AL96" s="1" t="str">
        <f t="shared" si="7"/>
        <v/>
      </c>
      <c r="AM96" s="1" t="s">
        <v>171</v>
      </c>
    </row>
    <row r="97" spans="1:196" ht="18.75" customHeight="1" x14ac:dyDescent="0.25">
      <c r="C97" s="29">
        <v>10</v>
      </c>
      <c r="D97" s="117">
        <v>10</v>
      </c>
      <c r="E97" s="30"/>
      <c r="F97" s="30">
        <v>11</v>
      </c>
      <c r="G97" s="30">
        <v>10</v>
      </c>
      <c r="H97" s="30"/>
      <c r="I97" s="30">
        <v>8</v>
      </c>
      <c r="J97" s="30"/>
      <c r="K97" s="30"/>
      <c r="L97" s="30"/>
      <c r="M97" s="30"/>
      <c r="N97" s="30"/>
      <c r="O97" s="30"/>
      <c r="P97" s="30" t="s">
        <v>28</v>
      </c>
      <c r="Q97" s="30"/>
      <c r="R97" s="30"/>
      <c r="S97" s="30"/>
      <c r="T97" s="30"/>
      <c r="U97" s="30"/>
      <c r="V97" s="30"/>
      <c r="W97" s="30" t="s">
        <v>28</v>
      </c>
      <c r="X97" s="129" t="s">
        <v>207</v>
      </c>
      <c r="Y97" s="129"/>
      <c r="Z97" s="129"/>
      <c r="AA97" s="30">
        <v>2</v>
      </c>
      <c r="AB97" s="30">
        <v>3</v>
      </c>
      <c r="AC97" s="31">
        <v>0.8</v>
      </c>
      <c r="AD97" s="5">
        <f t="shared" si="6"/>
        <v>2.4000000000000004</v>
      </c>
      <c r="AE97" s="5">
        <f>SUMIF($I$8:I$1596,H97,$AD$8:AD$1596)</f>
        <v>0</v>
      </c>
      <c r="AF97" s="5">
        <v>1</v>
      </c>
      <c r="AG97" s="5">
        <f t="shared" si="8"/>
        <v>4.8000000000000007</v>
      </c>
      <c r="AH97" s="5">
        <f>SUMIF($I$8:I$1596,H97,$AG$8:AG$1596)</f>
        <v>0</v>
      </c>
      <c r="AI97" s="43"/>
      <c r="AJ97" s="7">
        <f t="shared" si="10"/>
        <v>0.71874999999999956</v>
      </c>
      <c r="AK97" s="53">
        <f t="shared" si="9"/>
        <v>0.72083333333333288</v>
      </c>
      <c r="AL97" s="1" t="str">
        <f t="shared" si="7"/>
        <v/>
      </c>
    </row>
    <row r="98" spans="1:196" ht="18.75" customHeight="1" x14ac:dyDescent="0.25">
      <c r="C98" s="29">
        <v>10</v>
      </c>
      <c r="D98" s="117">
        <v>10</v>
      </c>
      <c r="E98" s="30"/>
      <c r="F98" s="30">
        <v>11</v>
      </c>
      <c r="G98" s="30">
        <v>10</v>
      </c>
      <c r="H98" s="30"/>
      <c r="I98" s="30">
        <v>8</v>
      </c>
      <c r="J98" s="30"/>
      <c r="K98" s="30"/>
      <c r="L98" s="30"/>
      <c r="M98" s="30"/>
      <c r="N98" s="30"/>
      <c r="O98" s="30"/>
      <c r="P98" s="30" t="s">
        <v>28</v>
      </c>
      <c r="Q98" s="30"/>
      <c r="R98" s="30"/>
      <c r="S98" s="30"/>
      <c r="T98" s="30"/>
      <c r="U98" s="30"/>
      <c r="V98" s="30"/>
      <c r="W98" s="30" t="s">
        <v>28</v>
      </c>
      <c r="X98" s="129" t="s">
        <v>207</v>
      </c>
      <c r="Y98" s="129"/>
      <c r="Z98" s="129"/>
      <c r="AA98" s="30">
        <v>1</v>
      </c>
      <c r="AB98" s="30">
        <v>4</v>
      </c>
      <c r="AC98" s="31">
        <v>1</v>
      </c>
      <c r="AD98" s="5">
        <f t="shared" si="6"/>
        <v>4</v>
      </c>
      <c r="AE98" s="5">
        <f>SUMIF($I$8:I$1596,H98,$AD$8:AD$1596)</f>
        <v>0</v>
      </c>
      <c r="AF98" s="5">
        <v>1</v>
      </c>
      <c r="AG98" s="5">
        <f t="shared" si="8"/>
        <v>4</v>
      </c>
      <c r="AH98" s="5">
        <f>SUMIF($I$8:I$1596,H98,$AG$8:AG$1596)</f>
        <v>0</v>
      </c>
      <c r="AI98" s="43"/>
      <c r="AJ98" s="7">
        <f t="shared" si="10"/>
        <v>0.72083333333333288</v>
      </c>
      <c r="AK98" s="53">
        <f t="shared" si="9"/>
        <v>0.72361111111111065</v>
      </c>
      <c r="AL98" s="1" t="str">
        <f t="shared" si="7"/>
        <v/>
      </c>
    </row>
    <row r="99" spans="1:196" ht="18.75" customHeight="1" x14ac:dyDescent="0.25">
      <c r="C99" s="29">
        <v>10</v>
      </c>
      <c r="D99" s="117">
        <v>10</v>
      </c>
      <c r="E99" s="30"/>
      <c r="F99" s="30">
        <v>11</v>
      </c>
      <c r="G99" s="30">
        <v>10</v>
      </c>
      <c r="H99" s="30"/>
      <c r="I99" s="30">
        <v>8</v>
      </c>
      <c r="J99" s="30"/>
      <c r="K99" s="30"/>
      <c r="L99" s="30"/>
      <c r="M99" s="30"/>
      <c r="N99" s="30"/>
      <c r="O99" s="30"/>
      <c r="P99" s="30" t="s">
        <v>28</v>
      </c>
      <c r="Q99" s="30"/>
      <c r="R99" s="30"/>
      <c r="S99" s="30"/>
      <c r="T99" s="30"/>
      <c r="U99" s="30"/>
      <c r="V99" s="30"/>
      <c r="W99" s="30" t="s">
        <v>28</v>
      </c>
      <c r="X99" s="129" t="s">
        <v>208</v>
      </c>
      <c r="Y99" s="129"/>
      <c r="Z99" s="129"/>
      <c r="AA99" s="30">
        <v>1</v>
      </c>
      <c r="AB99" s="30">
        <v>5</v>
      </c>
      <c r="AC99" s="31">
        <v>0.8</v>
      </c>
      <c r="AD99" s="5">
        <f t="shared" si="6"/>
        <v>4</v>
      </c>
      <c r="AE99" s="5">
        <f>SUMIF($I$8:I$1596,H99,$AD$8:AD$1596)</f>
        <v>0</v>
      </c>
      <c r="AF99" s="5">
        <v>1</v>
      </c>
      <c r="AG99" s="5">
        <f t="shared" si="8"/>
        <v>4</v>
      </c>
      <c r="AH99" s="5">
        <f>SUMIF($I$8:I$1596,H99,$AG$8:AG$1596)</f>
        <v>0</v>
      </c>
      <c r="AI99" s="43"/>
      <c r="AJ99" s="7">
        <f t="shared" si="10"/>
        <v>0.72361111111111065</v>
      </c>
      <c r="AK99" s="53">
        <f t="shared" si="9"/>
        <v>0.72708333333333286</v>
      </c>
      <c r="AL99" s="1" t="str">
        <f t="shared" si="7"/>
        <v/>
      </c>
    </row>
    <row r="100" spans="1:196" s="6" customFormat="1" ht="21" customHeight="1" x14ac:dyDescent="0.25">
      <c r="A100" s="8"/>
      <c r="B100" s="8"/>
      <c r="C100" s="29"/>
      <c r="D100" s="117"/>
      <c r="E100" s="30"/>
      <c r="F100" s="30"/>
      <c r="G100" s="30"/>
      <c r="H100" s="30"/>
      <c r="I100" s="30"/>
      <c r="J100" s="30" t="s">
        <v>28</v>
      </c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129" t="s">
        <v>184</v>
      </c>
      <c r="Y100" s="129"/>
      <c r="Z100" s="129"/>
      <c r="AA100" s="30"/>
      <c r="AB100" s="30">
        <v>29</v>
      </c>
      <c r="AC100" s="31">
        <v>1</v>
      </c>
      <c r="AD100" s="5">
        <f t="shared" si="6"/>
        <v>29</v>
      </c>
      <c r="AE100" s="5">
        <f>SUMIF($I$8:I$1596,H100,$AD$8:AD$1596)</f>
        <v>0</v>
      </c>
      <c r="AF100" s="5">
        <v>1</v>
      </c>
      <c r="AG100" s="5">
        <f t="shared" si="8"/>
        <v>0</v>
      </c>
      <c r="AH100" s="5">
        <f>SUMIF($I$8:I$1596,H100,$AG$8:AG$1596)</f>
        <v>0</v>
      </c>
      <c r="AI100" s="40"/>
      <c r="AJ100" s="39">
        <f t="shared" si="10"/>
        <v>0.72708333333333286</v>
      </c>
      <c r="AK100" s="52">
        <f t="shared" si="9"/>
        <v>0.74722222222222179</v>
      </c>
      <c r="AL100" s="1" t="str">
        <f t="shared" si="7"/>
        <v>نیست</v>
      </c>
      <c r="AM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</row>
    <row r="101" spans="1:196" ht="18.75" customHeight="1" x14ac:dyDescent="0.25">
      <c r="C101" s="94"/>
      <c r="D101" s="118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 t="s">
        <v>28</v>
      </c>
      <c r="U101" s="95"/>
      <c r="V101" s="95"/>
      <c r="W101" s="95"/>
      <c r="X101" s="149" t="s">
        <v>72</v>
      </c>
      <c r="Y101" s="149"/>
      <c r="Z101" s="149"/>
      <c r="AA101" s="95"/>
      <c r="AB101" s="95"/>
      <c r="AC101" s="96">
        <v>1</v>
      </c>
      <c r="AD101" s="95">
        <f t="shared" si="6"/>
        <v>0</v>
      </c>
      <c r="AE101" s="95">
        <f>SUMIF($I$8:I$1596,H101,$AD$8:AD$1596)</f>
        <v>0</v>
      </c>
      <c r="AF101" s="95">
        <v>1</v>
      </c>
      <c r="AG101" s="95">
        <f t="shared" si="8"/>
        <v>0</v>
      </c>
      <c r="AH101" s="95">
        <f>SUMIF($I$8:I$1596,H101,$AG$8:AG$1596)</f>
        <v>0</v>
      </c>
      <c r="AI101" s="97"/>
      <c r="AJ101" s="98">
        <v>0.75</v>
      </c>
      <c r="AK101" s="99">
        <v>0.75</v>
      </c>
      <c r="AL101" s="1" t="str">
        <f t="shared" si="7"/>
        <v>نیست</v>
      </c>
    </row>
    <row r="102" spans="1:196" ht="18.75" customHeight="1" x14ac:dyDescent="0.25">
      <c r="C102" s="94"/>
      <c r="D102" s="118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 t="s">
        <v>28</v>
      </c>
      <c r="U102" s="95"/>
      <c r="V102" s="95"/>
      <c r="W102" s="95"/>
      <c r="X102" s="130" t="s">
        <v>73</v>
      </c>
      <c r="Y102" s="130"/>
      <c r="Z102" s="130"/>
      <c r="AA102" s="95"/>
      <c r="AB102" s="95"/>
      <c r="AC102" s="96">
        <v>1</v>
      </c>
      <c r="AD102" s="95">
        <f t="shared" si="6"/>
        <v>0</v>
      </c>
      <c r="AE102" s="95">
        <f>SUMIF($I$8:I$1596,H102,$AD$8:AD$1596)</f>
        <v>0</v>
      </c>
      <c r="AF102" s="95">
        <v>1</v>
      </c>
      <c r="AG102" s="95">
        <f t="shared" si="8"/>
        <v>0</v>
      </c>
      <c r="AH102" s="95">
        <f>SUMIF($I$8:I$1596,H102,$AG$8:AG$1596)</f>
        <v>0</v>
      </c>
      <c r="AI102" s="97"/>
      <c r="AJ102" s="98">
        <v>0.33055555555555555</v>
      </c>
      <c r="AK102" s="99">
        <v>0.66666666666666663</v>
      </c>
      <c r="AL102" s="1" t="str">
        <f t="shared" si="7"/>
        <v>نیست</v>
      </c>
    </row>
    <row r="103" spans="1:196" ht="18.75" customHeight="1" x14ac:dyDescent="0.25">
      <c r="C103" s="29"/>
      <c r="D103" s="117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 t="s">
        <v>28</v>
      </c>
      <c r="T103" s="30"/>
      <c r="U103" s="30"/>
      <c r="V103" s="30"/>
      <c r="W103" s="30"/>
      <c r="X103" s="129" t="s">
        <v>35</v>
      </c>
      <c r="Y103" s="129"/>
      <c r="Z103" s="129"/>
      <c r="AA103" s="30"/>
      <c r="AB103" s="30">
        <v>9</v>
      </c>
      <c r="AC103" s="31">
        <v>1</v>
      </c>
      <c r="AD103" s="5">
        <f t="shared" si="6"/>
        <v>9</v>
      </c>
      <c r="AE103" s="5">
        <f>SUMIF($I$8:I$1596,H103,$AD$8:AD$1596)</f>
        <v>0</v>
      </c>
      <c r="AF103" s="5">
        <v>1</v>
      </c>
      <c r="AG103" s="5">
        <f t="shared" si="8"/>
        <v>0</v>
      </c>
      <c r="AH103" s="5">
        <f>SUMIF($I$8:I$1596,H103,$AG$8:AG$1596)</f>
        <v>0</v>
      </c>
      <c r="AI103" s="43"/>
      <c r="AJ103" s="7">
        <v>0.33055555555555555</v>
      </c>
      <c r="AK103" s="53">
        <f t="shared" ref="AK103:AK109" si="11">+AJ103+TIME(0,AB103,0)</f>
        <v>0.33680555555555552</v>
      </c>
      <c r="AL103" s="1" t="str">
        <f t="shared" si="7"/>
        <v/>
      </c>
    </row>
    <row r="104" spans="1:196" ht="18.75" customHeight="1" x14ac:dyDescent="0.25">
      <c r="C104" s="29">
        <v>30</v>
      </c>
      <c r="D104" s="117">
        <v>10</v>
      </c>
      <c r="E104" s="30">
        <v>12</v>
      </c>
      <c r="F104" s="30">
        <v>12</v>
      </c>
      <c r="G104" s="30">
        <v>30</v>
      </c>
      <c r="H104" s="30">
        <v>9</v>
      </c>
      <c r="I104" s="30">
        <v>9</v>
      </c>
      <c r="J104" s="30"/>
      <c r="K104" s="30"/>
      <c r="L104" s="30"/>
      <c r="M104" s="30"/>
      <c r="N104" s="30"/>
      <c r="O104" s="30"/>
      <c r="P104" s="30" t="s">
        <v>28</v>
      </c>
      <c r="Q104" s="30"/>
      <c r="R104" s="30"/>
      <c r="S104" s="30"/>
      <c r="T104" s="30"/>
      <c r="U104" s="30"/>
      <c r="V104" s="30"/>
      <c r="W104" s="30" t="s">
        <v>28</v>
      </c>
      <c r="X104" s="129" t="s">
        <v>188</v>
      </c>
      <c r="Y104" s="129"/>
      <c r="Z104" s="129"/>
      <c r="AA104" s="30">
        <v>1</v>
      </c>
      <c r="AB104" s="30">
        <v>9</v>
      </c>
      <c r="AC104" s="31">
        <v>0.9</v>
      </c>
      <c r="AD104" s="5">
        <f t="shared" si="6"/>
        <v>8.1</v>
      </c>
      <c r="AE104" s="5">
        <f>SUMIF($I$8:I$1596,H104,$AD$8:AD$1596)</f>
        <v>36.1</v>
      </c>
      <c r="AF104" s="5">
        <v>1</v>
      </c>
      <c r="AG104" s="5">
        <f t="shared" si="8"/>
        <v>8.1</v>
      </c>
      <c r="AH104" s="5">
        <f>SUMIF($I$8:I$1596,H104,$AG$8:AG$1596)</f>
        <v>36.1</v>
      </c>
      <c r="AI104" s="43"/>
      <c r="AJ104" s="7">
        <f t="shared" ref="AJ104:AJ109" si="12">AK103</f>
        <v>0.33680555555555552</v>
      </c>
      <c r="AK104" s="53">
        <f t="shared" si="11"/>
        <v>0.3430555555555555</v>
      </c>
      <c r="AL104" s="1" t="str">
        <f t="shared" si="7"/>
        <v/>
      </c>
    </row>
    <row r="105" spans="1:196" ht="18.75" customHeight="1" x14ac:dyDescent="0.25">
      <c r="C105" s="29"/>
      <c r="D105" s="117"/>
      <c r="E105" s="30"/>
      <c r="F105" s="30"/>
      <c r="G105" s="30"/>
      <c r="H105" s="30"/>
      <c r="I105" s="30"/>
      <c r="J105" s="30"/>
      <c r="K105" s="30"/>
      <c r="L105" s="30"/>
      <c r="M105" s="30"/>
      <c r="N105" s="30" t="s">
        <v>28</v>
      </c>
      <c r="O105" s="30"/>
      <c r="P105" s="30"/>
      <c r="Q105" s="30"/>
      <c r="R105" s="30"/>
      <c r="S105" s="30"/>
      <c r="T105" s="30"/>
      <c r="U105" s="30"/>
      <c r="V105" s="30"/>
      <c r="W105" s="30"/>
      <c r="X105" s="129" t="s">
        <v>74</v>
      </c>
      <c r="Y105" s="129"/>
      <c r="Z105" s="129"/>
      <c r="AA105" s="30"/>
      <c r="AB105" s="30">
        <v>110</v>
      </c>
      <c r="AC105" s="31">
        <v>1</v>
      </c>
      <c r="AD105" s="5">
        <f t="shared" si="6"/>
        <v>110</v>
      </c>
      <c r="AE105" s="5">
        <f>SUMIF($I$8:I$1596,H105,$AD$8:AD$1596)</f>
        <v>0</v>
      </c>
      <c r="AF105" s="5">
        <v>1</v>
      </c>
      <c r="AG105" s="5">
        <f t="shared" si="8"/>
        <v>0</v>
      </c>
      <c r="AH105" s="5">
        <f>SUMIF($I$8:I$1596,H105,$AG$8:AG$1596)</f>
        <v>0</v>
      </c>
      <c r="AI105" s="43"/>
      <c r="AJ105" s="7">
        <f t="shared" si="12"/>
        <v>0.3430555555555555</v>
      </c>
      <c r="AK105" s="53">
        <f t="shared" si="11"/>
        <v>0.4194444444444444</v>
      </c>
      <c r="AL105" s="1" t="str">
        <f t="shared" si="7"/>
        <v/>
      </c>
    </row>
    <row r="106" spans="1:196" ht="18.75" customHeight="1" x14ac:dyDescent="0.25">
      <c r="C106" s="94"/>
      <c r="D106" s="118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 t="s">
        <v>28</v>
      </c>
      <c r="U106" s="95"/>
      <c r="V106" s="95"/>
      <c r="W106" s="95"/>
      <c r="X106" s="130" t="s">
        <v>58</v>
      </c>
      <c r="Y106" s="130"/>
      <c r="Z106" s="130"/>
      <c r="AA106" s="95"/>
      <c r="AB106" s="95">
        <v>15</v>
      </c>
      <c r="AC106" s="96">
        <v>1</v>
      </c>
      <c r="AD106" s="95">
        <f t="shared" si="6"/>
        <v>15</v>
      </c>
      <c r="AE106" s="95">
        <f>SUMIF($I$8:I$1596,H106,$AD$8:AD$1596)</f>
        <v>0</v>
      </c>
      <c r="AF106" s="95">
        <v>1</v>
      </c>
      <c r="AG106" s="95">
        <f t="shared" si="8"/>
        <v>0</v>
      </c>
      <c r="AH106" s="95">
        <f>SUMIF($I$8:I$1596,H106,$AG$8:AG$1596)</f>
        <v>0</v>
      </c>
      <c r="AI106" s="97"/>
      <c r="AJ106" s="98">
        <f t="shared" si="12"/>
        <v>0.4194444444444444</v>
      </c>
      <c r="AK106" s="99">
        <f t="shared" si="11"/>
        <v>0.42986111111111108</v>
      </c>
      <c r="AL106" s="1" t="str">
        <f t="shared" si="7"/>
        <v/>
      </c>
    </row>
    <row r="107" spans="1:196" ht="18.75" customHeight="1" x14ac:dyDescent="0.25">
      <c r="C107" s="29"/>
      <c r="D107" s="117"/>
      <c r="E107" s="30"/>
      <c r="F107" s="30"/>
      <c r="G107" s="30"/>
      <c r="H107" s="30"/>
      <c r="I107" s="30"/>
      <c r="J107" s="30"/>
      <c r="K107" s="30"/>
      <c r="L107" s="30"/>
      <c r="M107" s="30"/>
      <c r="N107" s="30" t="s">
        <v>28</v>
      </c>
      <c r="O107" s="30"/>
      <c r="P107" s="30"/>
      <c r="Q107" s="30"/>
      <c r="R107" s="30"/>
      <c r="S107" s="30"/>
      <c r="T107" s="30"/>
      <c r="U107" s="30"/>
      <c r="V107" s="30"/>
      <c r="W107" s="30"/>
      <c r="X107" s="129" t="s">
        <v>75</v>
      </c>
      <c r="Y107" s="129"/>
      <c r="Z107" s="129"/>
      <c r="AA107" s="30"/>
      <c r="AB107" s="30">
        <v>150</v>
      </c>
      <c r="AC107" s="31">
        <v>1</v>
      </c>
      <c r="AD107" s="5">
        <f t="shared" si="6"/>
        <v>150</v>
      </c>
      <c r="AE107" s="5">
        <f>SUMIF($I$8:I$1596,H107,$AD$8:AD$1596)</f>
        <v>0</v>
      </c>
      <c r="AF107" s="5">
        <v>1</v>
      </c>
      <c r="AG107" s="5">
        <f t="shared" si="8"/>
        <v>0</v>
      </c>
      <c r="AH107" s="5">
        <f>SUMIF($I$8:I$1596,H107,$AG$8:AG$1596)</f>
        <v>0</v>
      </c>
      <c r="AI107" s="40"/>
      <c r="AJ107" s="7">
        <f t="shared" si="12"/>
        <v>0.42986111111111108</v>
      </c>
      <c r="AK107" s="53">
        <f t="shared" si="11"/>
        <v>0.53402777777777777</v>
      </c>
      <c r="AL107" s="1" t="str">
        <f t="shared" si="7"/>
        <v/>
      </c>
    </row>
    <row r="108" spans="1:196" ht="18.75" customHeight="1" x14ac:dyDescent="0.25">
      <c r="C108" s="94"/>
      <c r="D108" s="118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 t="s">
        <v>28</v>
      </c>
      <c r="U108" s="95"/>
      <c r="V108" s="95"/>
      <c r="W108" s="95"/>
      <c r="X108" s="130" t="s">
        <v>42</v>
      </c>
      <c r="Y108" s="130"/>
      <c r="Z108" s="130"/>
      <c r="AA108" s="95"/>
      <c r="AB108" s="95">
        <v>60</v>
      </c>
      <c r="AC108" s="96">
        <v>1</v>
      </c>
      <c r="AD108" s="95">
        <f t="shared" si="6"/>
        <v>60</v>
      </c>
      <c r="AE108" s="95">
        <f>SUMIF($I$8:I$1596,H108,$AD$8:AD$1596)</f>
        <v>0</v>
      </c>
      <c r="AF108" s="95">
        <v>1</v>
      </c>
      <c r="AG108" s="95">
        <f t="shared" si="8"/>
        <v>0</v>
      </c>
      <c r="AH108" s="95">
        <f>SUMIF($I$8:I$1596,H108,$AG$8:AG$1596)</f>
        <v>0</v>
      </c>
      <c r="AI108" s="100"/>
      <c r="AJ108" s="98">
        <f t="shared" si="12"/>
        <v>0.53402777777777777</v>
      </c>
      <c r="AK108" s="99">
        <f t="shared" si="11"/>
        <v>0.5756944444444444</v>
      </c>
      <c r="AL108" s="1" t="str">
        <f t="shared" si="7"/>
        <v/>
      </c>
    </row>
    <row r="109" spans="1:196" ht="18.75" customHeight="1" x14ac:dyDescent="0.25">
      <c r="C109" s="32"/>
      <c r="D109" s="119"/>
      <c r="E109" s="33"/>
      <c r="F109" s="33"/>
      <c r="G109" s="33"/>
      <c r="H109" s="33"/>
      <c r="I109" s="33"/>
      <c r="J109" s="33"/>
      <c r="K109" s="33"/>
      <c r="L109" s="33"/>
      <c r="M109" s="33"/>
      <c r="N109" s="33" t="s">
        <v>28</v>
      </c>
      <c r="O109" s="33"/>
      <c r="P109" s="33"/>
      <c r="Q109" s="33"/>
      <c r="R109" s="33"/>
      <c r="S109" s="33"/>
      <c r="T109" s="33"/>
      <c r="U109" s="33"/>
      <c r="V109" s="30"/>
      <c r="W109" s="30"/>
      <c r="X109" s="129" t="s">
        <v>75</v>
      </c>
      <c r="Y109" s="129"/>
      <c r="Z109" s="129"/>
      <c r="AA109" s="30"/>
      <c r="AB109" s="30">
        <v>135</v>
      </c>
      <c r="AC109" s="31">
        <v>1</v>
      </c>
      <c r="AD109" s="5">
        <f t="shared" si="6"/>
        <v>135</v>
      </c>
      <c r="AE109" s="5">
        <f>SUMIF($I$8:I$1596,H109,$AD$8:AD$1596)</f>
        <v>0</v>
      </c>
      <c r="AF109" s="5">
        <v>1</v>
      </c>
      <c r="AG109" s="5">
        <f t="shared" si="8"/>
        <v>0</v>
      </c>
      <c r="AH109" s="5">
        <f>SUMIF($I$8:I$1596,H109,$AG$8:AG$1596)</f>
        <v>0</v>
      </c>
      <c r="AI109" s="41"/>
      <c r="AJ109" s="7">
        <f t="shared" si="12"/>
        <v>0.5756944444444444</v>
      </c>
      <c r="AK109" s="53">
        <f t="shared" si="11"/>
        <v>0.6694444444444444</v>
      </c>
      <c r="AL109" s="1" t="str">
        <f t="shared" si="7"/>
        <v>نیست</v>
      </c>
      <c r="AM109" s="2"/>
    </row>
    <row r="110" spans="1:196" ht="18.75" customHeight="1" x14ac:dyDescent="0.25">
      <c r="C110" s="102"/>
      <c r="D110" s="120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 t="s">
        <v>28</v>
      </c>
      <c r="U110" s="103"/>
      <c r="V110" s="103"/>
      <c r="W110" s="103"/>
      <c r="X110" s="130" t="s">
        <v>76</v>
      </c>
      <c r="Y110" s="130"/>
      <c r="Z110" s="130"/>
      <c r="AA110" s="95"/>
      <c r="AB110" s="95"/>
      <c r="AC110" s="96">
        <v>1</v>
      </c>
      <c r="AD110" s="95">
        <f t="shared" si="6"/>
        <v>0</v>
      </c>
      <c r="AE110" s="95">
        <f>SUMIF($I$8:I$1596,H110,$AD$8:AD$1596)</f>
        <v>0</v>
      </c>
      <c r="AF110" s="95">
        <v>1</v>
      </c>
      <c r="AG110" s="95">
        <f t="shared" si="8"/>
        <v>0</v>
      </c>
      <c r="AH110" s="95">
        <f>SUMIF($I$8:I$1596,H110,$AG$8:AG$1596)</f>
        <v>0</v>
      </c>
      <c r="AI110" s="104"/>
      <c r="AJ110" s="98">
        <v>0.66666666666666663</v>
      </c>
      <c r="AK110" s="98">
        <v>0.66666666666666663</v>
      </c>
      <c r="AL110" s="1" t="str">
        <f t="shared" si="7"/>
        <v>نیست</v>
      </c>
      <c r="AM110" s="2"/>
    </row>
    <row r="111" spans="1:196" ht="18.75" customHeight="1" x14ac:dyDescent="0.25">
      <c r="C111" s="102"/>
      <c r="D111" s="120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 t="s">
        <v>28</v>
      </c>
      <c r="U111" s="103"/>
      <c r="V111" s="103"/>
      <c r="W111" s="103"/>
      <c r="X111" s="130" t="s">
        <v>77</v>
      </c>
      <c r="Y111" s="130"/>
      <c r="Z111" s="130"/>
      <c r="AA111" s="95"/>
      <c r="AB111" s="95"/>
      <c r="AC111" s="96">
        <v>1</v>
      </c>
      <c r="AD111" s="95">
        <f t="shared" si="6"/>
        <v>0</v>
      </c>
      <c r="AE111" s="95">
        <f>SUMIF($I$8:I$1596,H111,$AD$8:AD$1596)</f>
        <v>0</v>
      </c>
      <c r="AF111" s="95">
        <v>1</v>
      </c>
      <c r="AG111" s="95">
        <f t="shared" si="8"/>
        <v>0</v>
      </c>
      <c r="AH111" s="95">
        <f>SUMIF($I$8:I$1596,H111,$AG$8:AG$1596)</f>
        <v>0</v>
      </c>
      <c r="AI111" s="104"/>
      <c r="AJ111" s="98">
        <v>0.33055555555555555</v>
      </c>
      <c r="AK111" s="99">
        <v>0.75</v>
      </c>
      <c r="AL111" s="1" t="str">
        <f t="shared" si="7"/>
        <v>نیست</v>
      </c>
      <c r="AM111" s="2"/>
    </row>
    <row r="112" spans="1:196" ht="18.75" customHeight="1" x14ac:dyDescent="0.25">
      <c r="C112" s="32"/>
      <c r="D112" s="119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 t="s">
        <v>28</v>
      </c>
      <c r="T112" s="33"/>
      <c r="U112" s="33"/>
      <c r="V112" s="33"/>
      <c r="W112" s="33"/>
      <c r="X112" s="129" t="s">
        <v>35</v>
      </c>
      <c r="Y112" s="129"/>
      <c r="Z112" s="129"/>
      <c r="AA112" s="30"/>
      <c r="AB112" s="30">
        <v>4</v>
      </c>
      <c r="AC112" s="31">
        <v>1</v>
      </c>
      <c r="AD112" s="5">
        <f t="shared" si="6"/>
        <v>4</v>
      </c>
      <c r="AE112" s="5">
        <f>SUMIF($I$8:I$1596,H112,$AD$8:AD$1596)</f>
        <v>0</v>
      </c>
      <c r="AF112" s="5">
        <v>1</v>
      </c>
      <c r="AG112" s="5">
        <f t="shared" si="8"/>
        <v>0</v>
      </c>
      <c r="AH112" s="5">
        <f>SUMIF($I$8:I$1596,H112,$AG$8:AG$1596)</f>
        <v>0</v>
      </c>
      <c r="AI112" s="41"/>
      <c r="AJ112" s="7">
        <v>0.33055555555555555</v>
      </c>
      <c r="AK112" s="53">
        <f t="shared" ref="AK112:AK174" si="13">+AJ112+TIME(0,AB112,0)</f>
        <v>0.33333333333333331</v>
      </c>
      <c r="AL112" s="1" t="str">
        <f t="shared" si="7"/>
        <v/>
      </c>
      <c r="AM112" s="2"/>
    </row>
    <row r="113" spans="1:39" ht="18.75" customHeight="1" x14ac:dyDescent="0.25">
      <c r="A113" s="11"/>
      <c r="B113" s="11"/>
      <c r="C113" s="32"/>
      <c r="D113" s="119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0" t="s">
        <v>28</v>
      </c>
      <c r="W113" s="30"/>
      <c r="X113" s="129" t="s">
        <v>78</v>
      </c>
      <c r="Y113" s="129"/>
      <c r="Z113" s="129"/>
      <c r="AA113" s="30"/>
      <c r="AB113" s="30">
        <v>4</v>
      </c>
      <c r="AC113" s="31">
        <v>1</v>
      </c>
      <c r="AD113" s="5">
        <f t="shared" si="6"/>
        <v>4</v>
      </c>
      <c r="AE113" s="5">
        <f>SUMIF($I$8:I$1596,H113,$AD$8:AD$1596)</f>
        <v>0</v>
      </c>
      <c r="AF113" s="5">
        <v>1</v>
      </c>
      <c r="AG113" s="5">
        <f t="shared" si="8"/>
        <v>0</v>
      </c>
      <c r="AH113" s="5">
        <f>SUMIF($I$8:I$1596,H113,$AG$8:AG$1596)</f>
        <v>0</v>
      </c>
      <c r="AI113" s="41"/>
      <c r="AJ113" s="7">
        <f t="shared" ref="AJ113:AJ175" si="14">AK112</f>
        <v>0.33333333333333331</v>
      </c>
      <c r="AK113" s="53">
        <f t="shared" si="13"/>
        <v>0.33611111111111108</v>
      </c>
      <c r="AL113" s="1" t="str">
        <f t="shared" si="7"/>
        <v/>
      </c>
      <c r="AM113" s="2"/>
    </row>
    <row r="114" spans="1:39" ht="18.75" customHeight="1" x14ac:dyDescent="0.25">
      <c r="A114" s="11"/>
      <c r="B114" s="11"/>
      <c r="C114" s="32"/>
      <c r="D114" s="119"/>
      <c r="E114" s="33"/>
      <c r="F114" s="33"/>
      <c r="G114" s="33"/>
      <c r="H114" s="33"/>
      <c r="I114" s="33"/>
      <c r="J114" s="33"/>
      <c r="K114" s="33"/>
      <c r="L114" s="33"/>
      <c r="M114" s="33" t="s">
        <v>28</v>
      </c>
      <c r="N114" s="33"/>
      <c r="O114" s="33"/>
      <c r="P114" s="33"/>
      <c r="Q114" s="33"/>
      <c r="R114" s="33"/>
      <c r="S114" s="33"/>
      <c r="T114" s="33"/>
      <c r="U114" s="33"/>
      <c r="V114" s="30"/>
      <c r="W114" s="30"/>
      <c r="X114" s="129" t="s">
        <v>79</v>
      </c>
      <c r="Y114" s="129"/>
      <c r="Z114" s="129"/>
      <c r="AA114" s="30"/>
      <c r="AB114" s="30">
        <v>7</v>
      </c>
      <c r="AC114" s="31">
        <v>1</v>
      </c>
      <c r="AD114" s="5">
        <f t="shared" si="6"/>
        <v>7</v>
      </c>
      <c r="AE114" s="5">
        <f>SUMIF($I$8:I$1596,H114,$AD$8:AD$1596)</f>
        <v>0</v>
      </c>
      <c r="AF114" s="5">
        <v>1</v>
      </c>
      <c r="AG114" s="5">
        <f t="shared" si="8"/>
        <v>0</v>
      </c>
      <c r="AH114" s="5">
        <f>SUMIF($I$8:I$1596,H114,$AG$8:AG$1596)</f>
        <v>0</v>
      </c>
      <c r="AI114" s="41"/>
      <c r="AJ114" s="7">
        <f t="shared" si="14"/>
        <v>0.33611111111111108</v>
      </c>
      <c r="AK114" s="53">
        <f t="shared" si="13"/>
        <v>0.34097222222222218</v>
      </c>
      <c r="AL114" s="1" t="str">
        <f t="shared" si="7"/>
        <v/>
      </c>
      <c r="AM114" s="2"/>
    </row>
    <row r="115" spans="1:39" ht="18.75" customHeight="1" x14ac:dyDescent="0.25">
      <c r="A115" s="11"/>
      <c r="B115" s="11"/>
      <c r="C115" s="32"/>
      <c r="D115" s="119"/>
      <c r="E115" s="33"/>
      <c r="F115" s="33"/>
      <c r="G115" s="33"/>
      <c r="H115" s="33"/>
      <c r="I115" s="33"/>
      <c r="J115" s="33" t="s">
        <v>28</v>
      </c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129" t="s">
        <v>60</v>
      </c>
      <c r="Y115" s="129"/>
      <c r="Z115" s="129"/>
      <c r="AA115" s="30"/>
      <c r="AB115" s="30">
        <v>2</v>
      </c>
      <c r="AC115" s="31">
        <v>1</v>
      </c>
      <c r="AD115" s="5">
        <f t="shared" si="6"/>
        <v>2</v>
      </c>
      <c r="AE115" s="5">
        <f>SUMIF($I$8:I$1596,H115,$AD$8:AD$1596)</f>
        <v>0</v>
      </c>
      <c r="AF115" s="5">
        <v>1</v>
      </c>
      <c r="AG115" s="5">
        <f t="shared" si="8"/>
        <v>0</v>
      </c>
      <c r="AH115" s="5">
        <f>SUMIF($I$8:I$1596,H115,$AG$8:AG$1596)</f>
        <v>0</v>
      </c>
      <c r="AI115" s="41"/>
      <c r="AJ115" s="7">
        <f t="shared" si="14"/>
        <v>0.34097222222222218</v>
      </c>
      <c r="AK115" s="53">
        <f t="shared" si="13"/>
        <v>0.34236111111111106</v>
      </c>
      <c r="AL115" s="1" t="str">
        <f t="shared" si="7"/>
        <v/>
      </c>
      <c r="AM115" s="2"/>
    </row>
    <row r="116" spans="1:39" ht="18.75" customHeight="1" x14ac:dyDescent="0.25">
      <c r="A116" s="11"/>
      <c r="B116" s="11"/>
      <c r="C116" s="32"/>
      <c r="D116" s="119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 t="s">
        <v>28</v>
      </c>
      <c r="T116" s="33"/>
      <c r="U116" s="33"/>
      <c r="V116" s="33"/>
      <c r="W116" s="33"/>
      <c r="X116" s="129" t="s">
        <v>35</v>
      </c>
      <c r="Y116" s="129"/>
      <c r="Z116" s="129"/>
      <c r="AA116" s="30"/>
      <c r="AB116" s="30">
        <v>1</v>
      </c>
      <c r="AC116" s="31">
        <v>1</v>
      </c>
      <c r="AD116" s="5">
        <f t="shared" si="6"/>
        <v>1</v>
      </c>
      <c r="AE116" s="5">
        <f>SUMIF($I$8:I$1596,H116,$AD$8:AD$1596)</f>
        <v>0</v>
      </c>
      <c r="AF116" s="5">
        <v>1</v>
      </c>
      <c r="AG116" s="5">
        <f t="shared" si="8"/>
        <v>0</v>
      </c>
      <c r="AH116" s="5">
        <f>SUMIF($I$8:I$1596,H116,$AG$8:AG$1596)</f>
        <v>0</v>
      </c>
      <c r="AI116" s="41"/>
      <c r="AJ116" s="7">
        <f t="shared" si="14"/>
        <v>0.34236111111111106</v>
      </c>
      <c r="AK116" s="53">
        <f t="shared" si="13"/>
        <v>0.3430555555555555</v>
      </c>
      <c r="AL116" s="1" t="str">
        <f t="shared" si="7"/>
        <v/>
      </c>
      <c r="AM116" s="2"/>
    </row>
    <row r="117" spans="1:39" ht="18.75" customHeight="1" x14ac:dyDescent="0.25">
      <c r="C117" s="32">
        <v>30</v>
      </c>
      <c r="D117" s="117">
        <v>10</v>
      </c>
      <c r="E117" s="33"/>
      <c r="F117" s="33">
        <v>12</v>
      </c>
      <c r="G117" s="30">
        <v>30</v>
      </c>
      <c r="H117" s="33"/>
      <c r="I117" s="33">
        <v>9</v>
      </c>
      <c r="J117" s="33"/>
      <c r="K117" s="33"/>
      <c r="L117" s="33"/>
      <c r="M117" s="33"/>
      <c r="N117" s="33"/>
      <c r="O117" s="33"/>
      <c r="P117" s="33" t="s">
        <v>28</v>
      </c>
      <c r="Q117" s="33"/>
      <c r="R117" s="33"/>
      <c r="S117" s="33"/>
      <c r="T117" s="33"/>
      <c r="U117" s="33"/>
      <c r="V117" s="33"/>
      <c r="W117" s="30" t="s">
        <v>28</v>
      </c>
      <c r="X117" s="129" t="s">
        <v>80</v>
      </c>
      <c r="Y117" s="129"/>
      <c r="Z117" s="129"/>
      <c r="AA117" s="30">
        <v>1</v>
      </c>
      <c r="AB117" s="30">
        <v>28</v>
      </c>
      <c r="AC117" s="31">
        <v>1</v>
      </c>
      <c r="AD117" s="5">
        <f t="shared" si="6"/>
        <v>28</v>
      </c>
      <c r="AE117" s="5">
        <f>SUMIF($I$8:I$1596,H117,$AD$8:AD$1596)</f>
        <v>0</v>
      </c>
      <c r="AF117" s="5">
        <v>1</v>
      </c>
      <c r="AG117" s="5">
        <f t="shared" si="8"/>
        <v>28</v>
      </c>
      <c r="AH117" s="5">
        <f>SUMIF($I$8:I$1596,H117,$AG$8:AG$1596)</f>
        <v>0</v>
      </c>
      <c r="AI117" s="41"/>
      <c r="AJ117" s="7">
        <f t="shared" si="14"/>
        <v>0.3430555555555555</v>
      </c>
      <c r="AK117" s="53">
        <f t="shared" si="13"/>
        <v>0.36249999999999993</v>
      </c>
      <c r="AL117" s="1" t="str">
        <f t="shared" si="7"/>
        <v>نیست</v>
      </c>
      <c r="AM117" s="2"/>
    </row>
    <row r="118" spans="1:39" ht="18.75" customHeight="1" x14ac:dyDescent="0.25">
      <c r="C118" s="34">
        <v>51</v>
      </c>
      <c r="D118" s="121" t="s">
        <v>192</v>
      </c>
      <c r="E118" s="35">
        <v>121</v>
      </c>
      <c r="F118" s="35">
        <v>121</v>
      </c>
      <c r="G118" s="35">
        <v>80</v>
      </c>
      <c r="H118" s="35">
        <v>10</v>
      </c>
      <c r="I118" s="35">
        <v>10</v>
      </c>
      <c r="J118" s="35"/>
      <c r="K118" s="35"/>
      <c r="L118" s="35"/>
      <c r="M118" s="35"/>
      <c r="N118" s="35"/>
      <c r="O118" s="35"/>
      <c r="P118" s="35" t="s">
        <v>28</v>
      </c>
      <c r="Q118" s="35"/>
      <c r="R118" s="35"/>
      <c r="S118" s="35"/>
      <c r="T118" s="35"/>
      <c r="U118" s="35"/>
      <c r="V118" s="35"/>
      <c r="W118" s="36" t="s">
        <v>28</v>
      </c>
      <c r="X118" s="143" t="s">
        <v>81</v>
      </c>
      <c r="Y118" s="143"/>
      <c r="Z118" s="143"/>
      <c r="AA118" s="36">
        <v>1</v>
      </c>
      <c r="AB118" s="36">
        <v>2</v>
      </c>
      <c r="AC118" s="37">
        <v>1</v>
      </c>
      <c r="AD118" s="9">
        <f t="shared" si="6"/>
        <v>2</v>
      </c>
      <c r="AE118" s="9">
        <f>SUMIF($I$8:I$1596,H118,$AD$8:AD$1596)</f>
        <v>31.08</v>
      </c>
      <c r="AF118" s="9">
        <v>1</v>
      </c>
      <c r="AG118" s="9">
        <f t="shared" si="8"/>
        <v>2</v>
      </c>
      <c r="AH118" s="9">
        <f>SUMIF($I$8:I$1596,H118,$AG$8:AG$1596)</f>
        <v>44.16</v>
      </c>
      <c r="AI118" s="42"/>
      <c r="AJ118" s="10">
        <v>0.34791666666666665</v>
      </c>
      <c r="AK118" s="54">
        <f t="shared" si="13"/>
        <v>0.34930555555555554</v>
      </c>
      <c r="AL118" s="1" t="str">
        <f t="shared" si="7"/>
        <v>نیست</v>
      </c>
      <c r="AM118" s="12" t="s">
        <v>172</v>
      </c>
    </row>
    <row r="119" spans="1:39" ht="18.75" customHeight="1" x14ac:dyDescent="0.25">
      <c r="C119" s="34">
        <v>51</v>
      </c>
      <c r="D119" s="121" t="s">
        <v>192</v>
      </c>
      <c r="E119" s="35"/>
      <c r="F119" s="35">
        <v>121</v>
      </c>
      <c r="G119" s="35">
        <v>80</v>
      </c>
      <c r="H119" s="35"/>
      <c r="I119" s="35">
        <v>10</v>
      </c>
      <c r="J119" s="35"/>
      <c r="K119" s="35"/>
      <c r="L119" s="35"/>
      <c r="M119" s="35"/>
      <c r="N119" s="35"/>
      <c r="O119" s="35"/>
      <c r="P119" s="35" t="s">
        <v>28</v>
      </c>
      <c r="Q119" s="35"/>
      <c r="R119" s="35"/>
      <c r="S119" s="35"/>
      <c r="T119" s="35"/>
      <c r="U119" s="35"/>
      <c r="V119" s="35"/>
      <c r="W119" s="36" t="s">
        <v>28</v>
      </c>
      <c r="X119" s="143" t="s">
        <v>211</v>
      </c>
      <c r="Y119" s="143"/>
      <c r="Z119" s="143"/>
      <c r="AA119" s="36">
        <v>1</v>
      </c>
      <c r="AB119" s="36">
        <v>11</v>
      </c>
      <c r="AC119" s="37">
        <v>1</v>
      </c>
      <c r="AD119" s="9">
        <f t="shared" si="6"/>
        <v>11</v>
      </c>
      <c r="AE119" s="9">
        <f>SUMIF($I$8:I$1596,H119,$AD$8:AD$1596)</f>
        <v>0</v>
      </c>
      <c r="AF119" s="9">
        <v>1</v>
      </c>
      <c r="AG119" s="9">
        <f t="shared" si="8"/>
        <v>11</v>
      </c>
      <c r="AH119" s="9">
        <f>SUMIF($I$8:I$1596,H119,$AG$8:AG$1596)</f>
        <v>0</v>
      </c>
      <c r="AI119" s="42"/>
      <c r="AJ119" s="10">
        <v>0.35625000000000001</v>
      </c>
      <c r="AK119" s="54">
        <f t="shared" si="13"/>
        <v>0.36388888888888887</v>
      </c>
      <c r="AL119" s="1" t="str">
        <f t="shared" si="7"/>
        <v/>
      </c>
      <c r="AM119" s="12" t="s">
        <v>172</v>
      </c>
    </row>
    <row r="120" spans="1:39" ht="18.75" customHeight="1" x14ac:dyDescent="0.25">
      <c r="C120" s="34">
        <v>51</v>
      </c>
      <c r="D120" s="121" t="s">
        <v>192</v>
      </c>
      <c r="E120" s="35"/>
      <c r="F120" s="35">
        <v>121</v>
      </c>
      <c r="G120" s="35">
        <v>80</v>
      </c>
      <c r="H120" s="35"/>
      <c r="I120" s="35">
        <v>10</v>
      </c>
      <c r="J120" s="35"/>
      <c r="K120" s="35"/>
      <c r="L120" s="35"/>
      <c r="M120" s="35"/>
      <c r="N120" s="35"/>
      <c r="O120" s="35"/>
      <c r="P120" s="35" t="s">
        <v>28</v>
      </c>
      <c r="Q120" s="35"/>
      <c r="R120" s="35"/>
      <c r="S120" s="35"/>
      <c r="T120" s="35"/>
      <c r="U120" s="35"/>
      <c r="V120" s="35"/>
      <c r="W120" s="36" t="s">
        <v>28</v>
      </c>
      <c r="X120" s="143" t="s">
        <v>211</v>
      </c>
      <c r="Y120" s="143"/>
      <c r="Z120" s="143"/>
      <c r="AA120" s="36">
        <v>2</v>
      </c>
      <c r="AB120" s="36">
        <v>4</v>
      </c>
      <c r="AC120" s="37">
        <v>0.85</v>
      </c>
      <c r="AD120" s="9">
        <f t="shared" si="6"/>
        <v>3.4</v>
      </c>
      <c r="AE120" s="9">
        <f>SUMIF($I$8:I$1596,H120,$AD$8:AD$1596)</f>
        <v>0</v>
      </c>
      <c r="AF120" s="9">
        <v>1</v>
      </c>
      <c r="AG120" s="9">
        <f t="shared" si="8"/>
        <v>6.8</v>
      </c>
      <c r="AH120" s="9">
        <f>SUMIF($I$8:I$1596,H120,$AG$8:AG$1596)</f>
        <v>0</v>
      </c>
      <c r="AI120" s="42"/>
      <c r="AJ120" s="10">
        <v>0.36388888888888887</v>
      </c>
      <c r="AK120" s="54">
        <f>+AJ120+TIME(0,AB120,0)</f>
        <v>0.36666666666666664</v>
      </c>
      <c r="AL120" s="1" t="str">
        <f t="shared" si="7"/>
        <v>نیست</v>
      </c>
      <c r="AM120" s="12" t="s">
        <v>172</v>
      </c>
    </row>
    <row r="121" spans="1:39" ht="18.75" customHeight="1" x14ac:dyDescent="0.25">
      <c r="C121" s="34">
        <v>51</v>
      </c>
      <c r="D121" s="121" t="s">
        <v>192</v>
      </c>
      <c r="E121" s="35"/>
      <c r="F121" s="35">
        <v>121</v>
      </c>
      <c r="G121" s="35">
        <v>80</v>
      </c>
      <c r="H121" s="35"/>
      <c r="I121" s="35">
        <v>10</v>
      </c>
      <c r="J121" s="35"/>
      <c r="K121" s="35"/>
      <c r="L121" s="35"/>
      <c r="M121" s="35"/>
      <c r="N121" s="35"/>
      <c r="O121" s="35"/>
      <c r="P121" s="35" t="s">
        <v>28</v>
      </c>
      <c r="Q121" s="35"/>
      <c r="R121" s="35"/>
      <c r="S121" s="35"/>
      <c r="T121" s="35"/>
      <c r="U121" s="35"/>
      <c r="V121" s="35"/>
      <c r="W121" s="36" t="s">
        <v>28</v>
      </c>
      <c r="X121" s="143" t="s">
        <v>211</v>
      </c>
      <c r="Y121" s="143"/>
      <c r="Z121" s="143"/>
      <c r="AA121" s="36">
        <v>2</v>
      </c>
      <c r="AB121" s="36">
        <v>11</v>
      </c>
      <c r="AC121" s="37">
        <v>0.88</v>
      </c>
      <c r="AD121" s="9">
        <f t="shared" si="6"/>
        <v>9.68</v>
      </c>
      <c r="AE121" s="9">
        <f>SUMIF($I$8:I$1596,H121,$AD$8:AD$1596)</f>
        <v>0</v>
      </c>
      <c r="AF121" s="9">
        <v>1</v>
      </c>
      <c r="AG121" s="9">
        <f t="shared" si="8"/>
        <v>19.36</v>
      </c>
      <c r="AH121" s="9">
        <f>SUMIF($I$8:I$1596,H121,$AG$8:AG$1596)</f>
        <v>0</v>
      </c>
      <c r="AI121" s="42" t="s">
        <v>166</v>
      </c>
      <c r="AJ121" s="10">
        <v>0.37013888888888885</v>
      </c>
      <c r="AK121" s="54">
        <f t="shared" si="13"/>
        <v>0.37777777777777771</v>
      </c>
      <c r="AL121" s="1" t="str">
        <f t="shared" si="7"/>
        <v>نیست</v>
      </c>
      <c r="AM121" s="12" t="s">
        <v>172</v>
      </c>
    </row>
    <row r="122" spans="1:39" ht="18.75" customHeight="1" x14ac:dyDescent="0.25">
      <c r="C122" s="34">
        <v>51</v>
      </c>
      <c r="D122" s="121" t="s">
        <v>192</v>
      </c>
      <c r="E122" s="35"/>
      <c r="F122" s="35">
        <v>121</v>
      </c>
      <c r="G122" s="35">
        <v>80</v>
      </c>
      <c r="H122" s="35"/>
      <c r="I122" s="35">
        <v>10</v>
      </c>
      <c r="J122" s="35"/>
      <c r="K122" s="35"/>
      <c r="L122" s="35"/>
      <c r="M122" s="35"/>
      <c r="N122" s="35"/>
      <c r="O122" s="35"/>
      <c r="P122" s="35" t="s">
        <v>28</v>
      </c>
      <c r="Q122" s="35"/>
      <c r="R122" s="35"/>
      <c r="S122" s="35"/>
      <c r="T122" s="35"/>
      <c r="U122" s="35"/>
      <c r="V122" s="35"/>
      <c r="W122" s="36" t="s">
        <v>28</v>
      </c>
      <c r="X122" s="143" t="s">
        <v>211</v>
      </c>
      <c r="Y122" s="143"/>
      <c r="Z122" s="143"/>
      <c r="AA122" s="36">
        <v>1</v>
      </c>
      <c r="AB122" s="36">
        <v>5</v>
      </c>
      <c r="AC122" s="37">
        <v>1</v>
      </c>
      <c r="AD122" s="9">
        <f t="shared" si="6"/>
        <v>5</v>
      </c>
      <c r="AE122" s="9">
        <f>SUMIF($I$8:I$1596,H122,$AD$8:AD$1596)</f>
        <v>0</v>
      </c>
      <c r="AF122" s="9">
        <v>1</v>
      </c>
      <c r="AG122" s="9">
        <f t="shared" si="8"/>
        <v>5</v>
      </c>
      <c r="AH122" s="9">
        <f>SUMIF($I$8:I$1596,H122,$AG$8:AG$1596)</f>
        <v>0</v>
      </c>
      <c r="AI122" s="42" t="s">
        <v>166</v>
      </c>
      <c r="AJ122" s="10">
        <v>0.39097222222222222</v>
      </c>
      <c r="AK122" s="54">
        <f t="shared" si="13"/>
        <v>0.39444444444444443</v>
      </c>
      <c r="AL122" s="1" t="str">
        <f t="shared" si="7"/>
        <v/>
      </c>
      <c r="AM122" s="12" t="s">
        <v>172</v>
      </c>
    </row>
    <row r="123" spans="1:39" ht="18.75" customHeight="1" x14ac:dyDescent="0.25">
      <c r="C123" s="34">
        <v>51</v>
      </c>
      <c r="D123" s="121">
        <v>50</v>
      </c>
      <c r="E123" s="35">
        <v>122</v>
      </c>
      <c r="F123" s="35">
        <v>122</v>
      </c>
      <c r="G123" s="35">
        <v>90</v>
      </c>
      <c r="H123" s="35">
        <v>11</v>
      </c>
      <c r="I123" s="35">
        <v>11</v>
      </c>
      <c r="J123" s="35"/>
      <c r="K123" s="35"/>
      <c r="L123" s="35"/>
      <c r="M123" s="35"/>
      <c r="N123" s="35"/>
      <c r="O123" s="35"/>
      <c r="P123" s="35" t="s">
        <v>28</v>
      </c>
      <c r="Q123" s="35"/>
      <c r="R123" s="35"/>
      <c r="S123" s="35"/>
      <c r="T123" s="35"/>
      <c r="U123" s="35"/>
      <c r="V123" s="35"/>
      <c r="W123" s="36" t="s">
        <v>28</v>
      </c>
      <c r="X123" s="143" t="s">
        <v>82</v>
      </c>
      <c r="Y123" s="143"/>
      <c r="Z123" s="143"/>
      <c r="AA123" s="36">
        <v>2</v>
      </c>
      <c r="AB123" s="36">
        <v>14</v>
      </c>
      <c r="AC123" s="37">
        <v>1</v>
      </c>
      <c r="AD123" s="9">
        <f t="shared" si="6"/>
        <v>14</v>
      </c>
      <c r="AE123" s="9">
        <f>SUMIF($I$8:I$1596,H123,$AD$8:AD$1596)</f>
        <v>14</v>
      </c>
      <c r="AF123" s="9">
        <v>1</v>
      </c>
      <c r="AG123" s="9">
        <f t="shared" si="8"/>
        <v>28</v>
      </c>
      <c r="AH123" s="9">
        <f>SUMIF($I$8:I$1596,H123,$AG$8:AG$1596)</f>
        <v>28</v>
      </c>
      <c r="AI123" s="42" t="s">
        <v>173</v>
      </c>
      <c r="AJ123" s="10">
        <v>0.39444444444444443</v>
      </c>
      <c r="AK123" s="54">
        <f t="shared" si="13"/>
        <v>0.40416666666666667</v>
      </c>
      <c r="AL123" s="1" t="str">
        <f t="shared" si="7"/>
        <v>نیست</v>
      </c>
      <c r="AM123" s="12" t="s">
        <v>172</v>
      </c>
    </row>
    <row r="124" spans="1:39" ht="18.75" customHeight="1" x14ac:dyDescent="0.25">
      <c r="C124" s="32"/>
      <c r="D124" s="119"/>
      <c r="E124" s="33"/>
      <c r="F124" s="33"/>
      <c r="G124" s="33"/>
      <c r="H124" s="33"/>
      <c r="I124" s="33"/>
      <c r="J124" s="33"/>
      <c r="K124" s="33"/>
      <c r="L124" s="33"/>
      <c r="M124" s="33"/>
      <c r="N124" s="33" t="s">
        <v>28</v>
      </c>
      <c r="O124" s="33"/>
      <c r="P124" s="33"/>
      <c r="Q124" s="33"/>
      <c r="R124" s="33"/>
      <c r="S124" s="33"/>
      <c r="T124" s="33"/>
      <c r="U124" s="33"/>
      <c r="V124" s="30"/>
      <c r="W124" s="30"/>
      <c r="X124" s="129" t="s">
        <v>83</v>
      </c>
      <c r="Y124" s="129"/>
      <c r="Z124" s="129"/>
      <c r="AA124" s="30"/>
      <c r="AB124" s="30">
        <v>4</v>
      </c>
      <c r="AC124" s="31">
        <v>1</v>
      </c>
      <c r="AD124" s="5">
        <f t="shared" si="6"/>
        <v>4</v>
      </c>
      <c r="AE124" s="5">
        <f>SUMIF($I$8:I$1596,H124,$AD$8:AD$1596)</f>
        <v>0</v>
      </c>
      <c r="AF124" s="5">
        <v>1</v>
      </c>
      <c r="AG124" s="5">
        <f t="shared" si="8"/>
        <v>0</v>
      </c>
      <c r="AH124" s="5">
        <f>SUMIF($I$8:I$1596,H124,$AG$8:AG$1596)</f>
        <v>0</v>
      </c>
      <c r="AI124" s="41"/>
      <c r="AJ124" s="7">
        <f>AK117</f>
        <v>0.36249999999999993</v>
      </c>
      <c r="AK124" s="53">
        <f t="shared" si="13"/>
        <v>0.3652777777777777</v>
      </c>
      <c r="AL124" s="1" t="str">
        <f t="shared" si="7"/>
        <v/>
      </c>
      <c r="AM124" s="2"/>
    </row>
    <row r="125" spans="1:39" ht="18.75" customHeight="1" x14ac:dyDescent="0.25">
      <c r="C125" s="32"/>
      <c r="D125" s="119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0" t="s">
        <v>28</v>
      </c>
      <c r="W125" s="30"/>
      <c r="X125" s="129" t="s">
        <v>84</v>
      </c>
      <c r="Y125" s="129"/>
      <c r="Z125" s="129"/>
      <c r="AA125" s="30"/>
      <c r="AB125" s="30">
        <v>10</v>
      </c>
      <c r="AC125" s="31">
        <v>1</v>
      </c>
      <c r="AD125" s="5">
        <f t="shared" si="6"/>
        <v>10</v>
      </c>
      <c r="AE125" s="5">
        <f>SUMIF($I$8:I$1596,H125,$AD$8:AD$1596)</f>
        <v>0</v>
      </c>
      <c r="AF125" s="5">
        <v>1</v>
      </c>
      <c r="AG125" s="5">
        <f t="shared" si="8"/>
        <v>0</v>
      </c>
      <c r="AH125" s="5">
        <f>SUMIF($I$8:I$1596,H125,$AG$8:AG$1596)</f>
        <v>0</v>
      </c>
      <c r="AI125" s="41"/>
      <c r="AJ125" s="7">
        <f t="shared" si="14"/>
        <v>0.3652777777777777</v>
      </c>
      <c r="AK125" s="53">
        <f t="shared" si="13"/>
        <v>0.37222222222222212</v>
      </c>
      <c r="AL125" s="1" t="str">
        <f t="shared" si="7"/>
        <v/>
      </c>
      <c r="AM125" s="2"/>
    </row>
    <row r="126" spans="1:39" ht="18.75" customHeight="1" x14ac:dyDescent="0.25">
      <c r="C126" s="32" t="s">
        <v>66</v>
      </c>
      <c r="D126" s="117">
        <v>10</v>
      </c>
      <c r="E126" s="33">
        <v>13</v>
      </c>
      <c r="F126" s="33">
        <v>13</v>
      </c>
      <c r="G126" s="30">
        <v>40</v>
      </c>
      <c r="H126" s="33">
        <v>12</v>
      </c>
      <c r="I126" s="33">
        <v>12</v>
      </c>
      <c r="J126" s="33"/>
      <c r="K126" s="33"/>
      <c r="L126" s="33"/>
      <c r="M126" s="33"/>
      <c r="N126" s="33"/>
      <c r="O126" s="33"/>
      <c r="P126" s="33" t="s">
        <v>28</v>
      </c>
      <c r="Q126" s="33"/>
      <c r="R126" s="33"/>
      <c r="S126" s="33"/>
      <c r="T126" s="33"/>
      <c r="U126" s="33"/>
      <c r="V126" s="33"/>
      <c r="W126" s="30" t="s">
        <v>28</v>
      </c>
      <c r="X126" s="129" t="s">
        <v>85</v>
      </c>
      <c r="Y126" s="129"/>
      <c r="Z126" s="129"/>
      <c r="AA126" s="30">
        <v>1</v>
      </c>
      <c r="AB126" s="30">
        <v>30</v>
      </c>
      <c r="AC126" s="31">
        <v>1</v>
      </c>
      <c r="AD126" s="5">
        <f t="shared" si="6"/>
        <v>30</v>
      </c>
      <c r="AE126" s="5">
        <f>SUMIF($I$8:I$1596,H126,$AD$8:AD$1596)</f>
        <v>53</v>
      </c>
      <c r="AF126" s="5">
        <v>1</v>
      </c>
      <c r="AG126" s="5">
        <f t="shared" si="8"/>
        <v>30</v>
      </c>
      <c r="AH126" s="5">
        <f>SUMIF($I$8:I$1596,H126,$AG$8:AG$1596)</f>
        <v>40</v>
      </c>
      <c r="AI126" s="41" t="s">
        <v>169</v>
      </c>
      <c r="AJ126" s="7">
        <f>AK125</f>
        <v>0.37222222222222212</v>
      </c>
      <c r="AK126" s="53">
        <f t="shared" si="13"/>
        <v>0.39305555555555544</v>
      </c>
      <c r="AL126" s="1" t="str">
        <f t="shared" si="7"/>
        <v/>
      </c>
      <c r="AM126" s="2"/>
    </row>
    <row r="127" spans="1:39" ht="18.75" customHeight="1" x14ac:dyDescent="0.25">
      <c r="C127" s="32" t="s">
        <v>66</v>
      </c>
      <c r="D127" s="117">
        <v>10</v>
      </c>
      <c r="E127" s="33"/>
      <c r="F127" s="33">
        <v>13</v>
      </c>
      <c r="G127" s="30">
        <v>40</v>
      </c>
      <c r="H127" s="33"/>
      <c r="I127" s="33">
        <v>12</v>
      </c>
      <c r="J127" s="33"/>
      <c r="K127" s="33"/>
      <c r="L127" s="33"/>
      <c r="M127" s="33"/>
      <c r="N127" s="33"/>
      <c r="O127" s="33"/>
      <c r="P127" s="33"/>
      <c r="Q127" s="33" t="s">
        <v>28</v>
      </c>
      <c r="R127" s="33"/>
      <c r="S127" s="33"/>
      <c r="T127" s="33"/>
      <c r="U127" s="33"/>
      <c r="V127" s="33"/>
      <c r="W127" s="30" t="s">
        <v>28</v>
      </c>
      <c r="X127" s="129" t="s">
        <v>47</v>
      </c>
      <c r="Y127" s="129"/>
      <c r="Z127" s="129"/>
      <c r="AA127" s="30"/>
      <c r="AB127" s="30">
        <v>13</v>
      </c>
      <c r="AC127" s="31">
        <v>1</v>
      </c>
      <c r="AD127" s="5">
        <f t="shared" si="6"/>
        <v>13</v>
      </c>
      <c r="AE127" s="5">
        <f>SUMIF($I$8:I$1596,H127,$AD$8:AD$1596)</f>
        <v>0</v>
      </c>
      <c r="AF127" s="5">
        <v>1</v>
      </c>
      <c r="AG127" s="5">
        <f t="shared" si="8"/>
        <v>0</v>
      </c>
      <c r="AH127" s="5">
        <f>SUMIF($I$8:I$1596,H127,$AG$8:AG$1596)</f>
        <v>0</v>
      </c>
      <c r="AI127" s="41"/>
      <c r="AJ127" s="7">
        <f t="shared" si="14"/>
        <v>0.39305555555555544</v>
      </c>
      <c r="AK127" s="53">
        <f t="shared" si="13"/>
        <v>0.40208333333333324</v>
      </c>
      <c r="AL127" s="1" t="str">
        <f t="shared" si="7"/>
        <v/>
      </c>
      <c r="AM127" s="2"/>
    </row>
    <row r="128" spans="1:39" ht="18.75" customHeight="1" x14ac:dyDescent="0.25">
      <c r="C128" s="32" t="s">
        <v>66</v>
      </c>
      <c r="D128" s="117">
        <v>10</v>
      </c>
      <c r="E128" s="33"/>
      <c r="F128" s="33">
        <v>13</v>
      </c>
      <c r="G128" s="30">
        <v>40</v>
      </c>
      <c r="H128" s="33"/>
      <c r="I128" s="33">
        <v>12</v>
      </c>
      <c r="J128" s="33"/>
      <c r="K128" s="33"/>
      <c r="L128" s="33"/>
      <c r="M128" s="33"/>
      <c r="N128" s="33"/>
      <c r="O128" s="33"/>
      <c r="P128" s="33" t="s">
        <v>28</v>
      </c>
      <c r="Q128" s="33"/>
      <c r="R128" s="33"/>
      <c r="S128" s="33"/>
      <c r="T128" s="33"/>
      <c r="U128" s="33"/>
      <c r="V128" s="33"/>
      <c r="W128" s="30" t="s">
        <v>28</v>
      </c>
      <c r="X128" s="129" t="s">
        <v>80</v>
      </c>
      <c r="Y128" s="129"/>
      <c r="Z128" s="129"/>
      <c r="AA128" s="30">
        <v>1</v>
      </c>
      <c r="AB128" s="30">
        <v>10</v>
      </c>
      <c r="AC128" s="31">
        <v>1</v>
      </c>
      <c r="AD128" s="5">
        <f t="shared" si="6"/>
        <v>10</v>
      </c>
      <c r="AE128" s="5">
        <f>SUMIF($I$8:I$1596,H128,$AD$8:AD$1596)</f>
        <v>0</v>
      </c>
      <c r="AF128" s="5">
        <v>1</v>
      </c>
      <c r="AG128" s="5">
        <f t="shared" si="8"/>
        <v>10</v>
      </c>
      <c r="AH128" s="5">
        <f>SUMIF($I$8:I$1596,H128,$AG$8:AG$1596)</f>
        <v>0</v>
      </c>
      <c r="AI128" s="41" t="s">
        <v>169</v>
      </c>
      <c r="AJ128" s="7">
        <f t="shared" si="14"/>
        <v>0.40208333333333324</v>
      </c>
      <c r="AK128" s="53">
        <f t="shared" si="13"/>
        <v>0.40902777777777766</v>
      </c>
      <c r="AL128" s="1" t="str">
        <f t="shared" si="7"/>
        <v/>
      </c>
      <c r="AM128" s="2"/>
    </row>
    <row r="129" spans="1:39" ht="18.75" customHeight="1" x14ac:dyDescent="0.25">
      <c r="C129" s="32" t="s">
        <v>66</v>
      </c>
      <c r="D129" s="117">
        <v>10</v>
      </c>
      <c r="E129" s="33">
        <v>14</v>
      </c>
      <c r="F129" s="33">
        <v>14</v>
      </c>
      <c r="G129" s="30">
        <v>40</v>
      </c>
      <c r="H129" s="33">
        <v>13</v>
      </c>
      <c r="I129" s="33">
        <v>13</v>
      </c>
      <c r="J129" s="33"/>
      <c r="K129" s="33"/>
      <c r="L129" s="33"/>
      <c r="M129" s="33"/>
      <c r="N129" s="33"/>
      <c r="O129" s="33"/>
      <c r="P129" s="33" t="s">
        <v>28</v>
      </c>
      <c r="Q129" s="33"/>
      <c r="R129" s="33"/>
      <c r="S129" s="33"/>
      <c r="T129" s="33"/>
      <c r="U129" s="33"/>
      <c r="V129" s="33"/>
      <c r="W129" s="30" t="s">
        <v>28</v>
      </c>
      <c r="X129" s="129" t="s">
        <v>212</v>
      </c>
      <c r="Y129" s="129"/>
      <c r="Z129" s="129"/>
      <c r="AA129" s="30">
        <v>1</v>
      </c>
      <c r="AB129" s="30">
        <v>3</v>
      </c>
      <c r="AC129" s="31">
        <v>0.9</v>
      </c>
      <c r="AD129" s="5">
        <f t="shared" si="6"/>
        <v>2.7</v>
      </c>
      <c r="AE129" s="5">
        <f>SUMIF($I$8:I$1596,H129,$AD$8:AD$1596)</f>
        <v>29.7</v>
      </c>
      <c r="AF129" s="5">
        <v>1</v>
      </c>
      <c r="AG129" s="5">
        <f t="shared" si="8"/>
        <v>2.7</v>
      </c>
      <c r="AH129" s="5">
        <f>SUMIF($I$8:I$1596,H129,$AG$8:AG$1596)</f>
        <v>29.7</v>
      </c>
      <c r="AI129" s="41"/>
      <c r="AJ129" s="7">
        <f t="shared" si="14"/>
        <v>0.40902777777777766</v>
      </c>
      <c r="AK129" s="53">
        <f t="shared" si="13"/>
        <v>0.41111111111111098</v>
      </c>
      <c r="AL129" s="1" t="str">
        <f t="shared" si="7"/>
        <v/>
      </c>
      <c r="AM129" s="2"/>
    </row>
    <row r="130" spans="1:39" ht="18.75" customHeight="1" x14ac:dyDescent="0.25">
      <c r="C130" s="32"/>
      <c r="D130" s="119"/>
      <c r="E130" s="33"/>
      <c r="F130" s="33"/>
      <c r="G130" s="33"/>
      <c r="H130" s="33"/>
      <c r="I130" s="33"/>
      <c r="J130" s="33" t="s">
        <v>28</v>
      </c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129" t="s">
        <v>39</v>
      </c>
      <c r="Y130" s="129"/>
      <c r="Z130" s="129"/>
      <c r="AA130" s="30"/>
      <c r="AB130" s="30">
        <v>3</v>
      </c>
      <c r="AC130" s="31">
        <v>1</v>
      </c>
      <c r="AD130" s="5">
        <f t="shared" si="6"/>
        <v>3</v>
      </c>
      <c r="AE130" s="5">
        <f>SUMIF($I$8:I$1596,H130,$AD$8:AD$1596)</f>
        <v>0</v>
      </c>
      <c r="AF130" s="5">
        <v>1</v>
      </c>
      <c r="AG130" s="5">
        <f t="shared" si="8"/>
        <v>0</v>
      </c>
      <c r="AH130" s="5">
        <f>SUMIF($I$8:I$1596,H130,$AG$8:AG$1596)</f>
        <v>0</v>
      </c>
      <c r="AI130" s="41"/>
      <c r="AJ130" s="7">
        <f t="shared" si="14"/>
        <v>0.41111111111111098</v>
      </c>
      <c r="AK130" s="53">
        <f t="shared" si="13"/>
        <v>0.41319444444444431</v>
      </c>
      <c r="AL130" s="1" t="str">
        <f t="shared" si="7"/>
        <v/>
      </c>
      <c r="AM130" s="2"/>
    </row>
    <row r="131" spans="1:39" ht="18.75" customHeight="1" x14ac:dyDescent="0.25">
      <c r="C131" s="102"/>
      <c r="D131" s="120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 t="s">
        <v>28</v>
      </c>
      <c r="U131" s="103"/>
      <c r="V131" s="103"/>
      <c r="W131" s="103"/>
      <c r="X131" s="130" t="s">
        <v>58</v>
      </c>
      <c r="Y131" s="130"/>
      <c r="Z131" s="130"/>
      <c r="AA131" s="95"/>
      <c r="AB131" s="95">
        <v>20</v>
      </c>
      <c r="AC131" s="96">
        <v>1</v>
      </c>
      <c r="AD131" s="95">
        <f t="shared" si="6"/>
        <v>20</v>
      </c>
      <c r="AE131" s="95">
        <f>SUMIF($I$8:I$1596,H131,$AD$8:AD$1596)</f>
        <v>0</v>
      </c>
      <c r="AF131" s="95">
        <v>1</v>
      </c>
      <c r="AG131" s="95">
        <f t="shared" si="8"/>
        <v>0</v>
      </c>
      <c r="AH131" s="95">
        <f>SUMIF($I$8:I$1596,H131,$AG$8:AG$1596)</f>
        <v>0</v>
      </c>
      <c r="AI131" s="104"/>
      <c r="AJ131" s="98">
        <f t="shared" si="14"/>
        <v>0.41319444444444431</v>
      </c>
      <c r="AK131" s="99">
        <f t="shared" si="13"/>
        <v>0.4270833333333332</v>
      </c>
      <c r="AL131" s="1" t="str">
        <f t="shared" si="7"/>
        <v/>
      </c>
      <c r="AM131" s="2"/>
    </row>
    <row r="132" spans="1:39" ht="18.75" customHeight="1" x14ac:dyDescent="0.25">
      <c r="C132" s="29"/>
      <c r="D132" s="117"/>
      <c r="E132" s="30"/>
      <c r="F132" s="30"/>
      <c r="G132" s="30"/>
      <c r="H132" s="30"/>
      <c r="I132" s="30"/>
      <c r="J132" s="30" t="s">
        <v>28</v>
      </c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129" t="s">
        <v>39</v>
      </c>
      <c r="Y132" s="129"/>
      <c r="Z132" s="129"/>
      <c r="AA132" s="30"/>
      <c r="AB132" s="30">
        <v>6</v>
      </c>
      <c r="AC132" s="31">
        <v>1</v>
      </c>
      <c r="AD132" s="5">
        <f t="shared" si="6"/>
        <v>6</v>
      </c>
      <c r="AE132" s="5">
        <f>SUMIF($I$8:I$1596,H132,$AD$8:AD$1596)</f>
        <v>0</v>
      </c>
      <c r="AF132" s="5">
        <v>1</v>
      </c>
      <c r="AG132" s="5">
        <f t="shared" si="8"/>
        <v>0</v>
      </c>
      <c r="AH132" s="5">
        <f>SUMIF($I$8:I$1596,H132,$AG$8:AG$1596)</f>
        <v>0</v>
      </c>
      <c r="AI132" s="43"/>
      <c r="AJ132" s="7">
        <f t="shared" si="14"/>
        <v>0.4270833333333332</v>
      </c>
      <c r="AK132" s="53">
        <f t="shared" si="13"/>
        <v>0.43124999999999986</v>
      </c>
      <c r="AL132" s="1" t="str">
        <f t="shared" si="7"/>
        <v/>
      </c>
    </row>
    <row r="133" spans="1:39" ht="19.5" customHeight="1" x14ac:dyDescent="0.25">
      <c r="C133" s="32" t="s">
        <v>66</v>
      </c>
      <c r="D133" s="117">
        <v>10</v>
      </c>
      <c r="E133" s="30"/>
      <c r="F133" s="30">
        <v>14</v>
      </c>
      <c r="G133" s="30">
        <v>40</v>
      </c>
      <c r="H133" s="30"/>
      <c r="I133" s="33">
        <v>13</v>
      </c>
      <c r="J133" s="30"/>
      <c r="K133" s="30"/>
      <c r="L133" s="30"/>
      <c r="M133" s="30"/>
      <c r="N133" s="30"/>
      <c r="O133" s="30"/>
      <c r="P133" s="30" t="s">
        <v>28</v>
      </c>
      <c r="Q133" s="30"/>
      <c r="R133" s="30"/>
      <c r="S133" s="30"/>
      <c r="T133" s="30"/>
      <c r="U133" s="30"/>
      <c r="V133" s="30"/>
      <c r="W133" s="30" t="s">
        <v>28</v>
      </c>
      <c r="X133" s="129" t="s">
        <v>86</v>
      </c>
      <c r="Y133" s="129"/>
      <c r="Z133" s="129"/>
      <c r="AA133" s="30">
        <v>1</v>
      </c>
      <c r="AB133" s="30">
        <v>7</v>
      </c>
      <c r="AC133" s="31">
        <v>1</v>
      </c>
      <c r="AD133" s="5">
        <f t="shared" si="6"/>
        <v>7</v>
      </c>
      <c r="AE133" s="5">
        <f>SUMIF($I$8:I$1596,H133,$AD$8:AD$1596)</f>
        <v>0</v>
      </c>
      <c r="AF133" s="5">
        <v>1</v>
      </c>
      <c r="AG133" s="5">
        <f t="shared" si="8"/>
        <v>7</v>
      </c>
      <c r="AH133" s="5">
        <f>SUMIF($I$8:I$1596,H133,$AG$8:AG$1596)</f>
        <v>0</v>
      </c>
      <c r="AI133" s="43"/>
      <c r="AJ133" s="7">
        <f t="shared" si="14"/>
        <v>0.43124999999999986</v>
      </c>
      <c r="AK133" s="53">
        <f t="shared" si="13"/>
        <v>0.43611111111111095</v>
      </c>
      <c r="AL133" s="1" t="str">
        <f t="shared" si="7"/>
        <v/>
      </c>
    </row>
    <row r="134" spans="1:39" ht="18.75" customHeight="1" x14ac:dyDescent="0.25">
      <c r="A134" s="11"/>
      <c r="B134" s="11"/>
      <c r="C134" s="29" t="s">
        <v>66</v>
      </c>
      <c r="D134" s="117">
        <v>10</v>
      </c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 t="s">
        <v>28</v>
      </c>
      <c r="T134" s="30"/>
      <c r="U134" s="30"/>
      <c r="V134" s="30"/>
      <c r="W134" s="30"/>
      <c r="X134" s="129" t="s">
        <v>88</v>
      </c>
      <c r="Y134" s="129"/>
      <c r="Z134" s="129"/>
      <c r="AA134" s="30"/>
      <c r="AB134" s="30">
        <v>3</v>
      </c>
      <c r="AC134" s="31">
        <v>1</v>
      </c>
      <c r="AD134" s="5">
        <f t="shared" si="6"/>
        <v>3</v>
      </c>
      <c r="AE134" s="5">
        <f>SUMIF($I$8:I$1596,H134,$AD$8:AD$1596)</f>
        <v>0</v>
      </c>
      <c r="AF134" s="5">
        <v>1</v>
      </c>
      <c r="AG134" s="5">
        <f t="shared" si="8"/>
        <v>0</v>
      </c>
      <c r="AH134" s="5">
        <f>SUMIF($I$8:I$1596,H134,$AG$8:AG$1596)</f>
        <v>0</v>
      </c>
      <c r="AI134" s="43"/>
      <c r="AJ134" s="7">
        <f t="shared" si="14"/>
        <v>0.43611111111111095</v>
      </c>
      <c r="AK134" s="53">
        <f t="shared" si="13"/>
        <v>0.43819444444444428</v>
      </c>
      <c r="AL134" s="1" t="str">
        <f t="shared" si="7"/>
        <v/>
      </c>
    </row>
    <row r="135" spans="1:39" ht="18.75" customHeight="1" x14ac:dyDescent="0.25">
      <c r="C135" s="32" t="s">
        <v>66</v>
      </c>
      <c r="D135" s="117">
        <v>10</v>
      </c>
      <c r="E135" s="30"/>
      <c r="F135" s="30">
        <v>14</v>
      </c>
      <c r="G135" s="30">
        <v>40</v>
      </c>
      <c r="H135" s="30"/>
      <c r="I135" s="33">
        <v>13</v>
      </c>
      <c r="J135" s="30"/>
      <c r="K135" s="30"/>
      <c r="L135" s="30"/>
      <c r="M135" s="30"/>
      <c r="N135" s="30"/>
      <c r="O135" s="30"/>
      <c r="P135" s="30" t="s">
        <v>28</v>
      </c>
      <c r="Q135" s="30"/>
      <c r="R135" s="30"/>
      <c r="S135" s="30"/>
      <c r="T135" s="30"/>
      <c r="U135" s="30"/>
      <c r="V135" s="30"/>
      <c r="W135" s="30" t="s">
        <v>28</v>
      </c>
      <c r="X135" s="129" t="s">
        <v>86</v>
      </c>
      <c r="Y135" s="129"/>
      <c r="Z135" s="129"/>
      <c r="AA135" s="30">
        <v>1</v>
      </c>
      <c r="AB135" s="30">
        <v>20</v>
      </c>
      <c r="AC135" s="31">
        <v>1</v>
      </c>
      <c r="AD135" s="5">
        <f t="shared" si="6"/>
        <v>20</v>
      </c>
      <c r="AE135" s="5">
        <f>SUMIF($I$8:I$1596,H135,$AD$8:AD$1596)</f>
        <v>0</v>
      </c>
      <c r="AF135" s="5">
        <v>1</v>
      </c>
      <c r="AG135" s="5">
        <f t="shared" si="8"/>
        <v>20</v>
      </c>
      <c r="AH135" s="5">
        <f>SUMIF($I$8:I$1596,H135,$AG$8:AG$1596)</f>
        <v>0</v>
      </c>
      <c r="AI135" s="41" t="s">
        <v>169</v>
      </c>
      <c r="AJ135" s="7">
        <f t="shared" si="14"/>
        <v>0.43819444444444428</v>
      </c>
      <c r="AK135" s="53">
        <f t="shared" si="13"/>
        <v>0.45208333333333317</v>
      </c>
      <c r="AL135" s="1" t="str">
        <f t="shared" si="7"/>
        <v/>
      </c>
    </row>
    <row r="136" spans="1:39" ht="18.75" customHeight="1" x14ac:dyDescent="0.25">
      <c r="C136" s="29"/>
      <c r="D136" s="117"/>
      <c r="E136" s="30"/>
      <c r="F136" s="30"/>
      <c r="G136" s="30"/>
      <c r="H136" s="30"/>
      <c r="I136" s="30"/>
      <c r="J136" s="30" t="s">
        <v>28</v>
      </c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129" t="s">
        <v>60</v>
      </c>
      <c r="Y136" s="129"/>
      <c r="Z136" s="129"/>
      <c r="AA136" s="30"/>
      <c r="AB136" s="30">
        <v>10</v>
      </c>
      <c r="AC136" s="31">
        <v>1</v>
      </c>
      <c r="AD136" s="5">
        <f t="shared" si="6"/>
        <v>10</v>
      </c>
      <c r="AE136" s="5">
        <f>SUMIF($I$8:I$1596,H136,$AD$8:AD$1596)</f>
        <v>0</v>
      </c>
      <c r="AF136" s="5">
        <v>1</v>
      </c>
      <c r="AG136" s="5">
        <f t="shared" si="8"/>
        <v>0</v>
      </c>
      <c r="AH136" s="5">
        <f>SUMIF($I$8:I$1596,H136,$AG$8:AG$1596)</f>
        <v>0</v>
      </c>
      <c r="AI136" s="43"/>
      <c r="AJ136" s="7">
        <f t="shared" si="14"/>
        <v>0.45208333333333317</v>
      </c>
      <c r="AK136" s="53">
        <f t="shared" si="13"/>
        <v>0.45902777777777759</v>
      </c>
      <c r="AL136" s="1" t="str">
        <f t="shared" ref="AL136:AL198" si="15">IF(AJ137=AK136,"","نیست")</f>
        <v/>
      </c>
    </row>
    <row r="137" spans="1:39" ht="18.75" customHeight="1" x14ac:dyDescent="0.25">
      <c r="C137" s="32" t="s">
        <v>66</v>
      </c>
      <c r="D137" s="117">
        <v>10</v>
      </c>
      <c r="E137" s="30">
        <v>15</v>
      </c>
      <c r="F137" s="30">
        <v>15</v>
      </c>
      <c r="G137" s="30">
        <v>40</v>
      </c>
      <c r="H137" s="30">
        <v>14</v>
      </c>
      <c r="I137" s="30">
        <v>14</v>
      </c>
      <c r="J137" s="30"/>
      <c r="K137" s="30"/>
      <c r="L137" s="30"/>
      <c r="M137" s="30"/>
      <c r="N137" s="30"/>
      <c r="O137" s="30"/>
      <c r="P137" s="30" t="s">
        <v>28</v>
      </c>
      <c r="Q137" s="30"/>
      <c r="R137" s="30"/>
      <c r="S137" s="30"/>
      <c r="T137" s="30"/>
      <c r="U137" s="30"/>
      <c r="V137" s="30"/>
      <c r="W137" s="30" t="s">
        <v>28</v>
      </c>
      <c r="X137" s="129" t="s">
        <v>89</v>
      </c>
      <c r="Y137" s="129"/>
      <c r="Z137" s="129"/>
      <c r="AA137" s="30">
        <v>1</v>
      </c>
      <c r="AB137" s="30">
        <v>6</v>
      </c>
      <c r="AC137" s="31">
        <v>1</v>
      </c>
      <c r="AD137" s="5">
        <f t="shared" ref="AD137:AD200" si="16">AB137*AC137</f>
        <v>6</v>
      </c>
      <c r="AE137" s="5">
        <f>SUMIF($I$8:I$1596,H137,$AD$8:AD$1596)</f>
        <v>11.6</v>
      </c>
      <c r="AF137" s="5">
        <v>1</v>
      </c>
      <c r="AG137" s="5">
        <f t="shared" si="8"/>
        <v>6</v>
      </c>
      <c r="AH137" s="5">
        <f>SUMIF($I$8:I$1596,H137,$AG$8:AG$1596)</f>
        <v>17.2</v>
      </c>
      <c r="AI137" s="43" t="s">
        <v>174</v>
      </c>
      <c r="AJ137" s="7">
        <f t="shared" si="14"/>
        <v>0.45902777777777759</v>
      </c>
      <c r="AK137" s="53">
        <f t="shared" si="13"/>
        <v>0.46319444444444424</v>
      </c>
      <c r="AL137" s="1" t="str">
        <f t="shared" si="15"/>
        <v/>
      </c>
    </row>
    <row r="138" spans="1:39" ht="18.75" customHeight="1" x14ac:dyDescent="0.25">
      <c r="C138" s="32" t="s">
        <v>66</v>
      </c>
      <c r="D138" s="117">
        <v>10</v>
      </c>
      <c r="E138" s="30"/>
      <c r="F138" s="30">
        <v>15</v>
      </c>
      <c r="G138" s="30">
        <v>40</v>
      </c>
      <c r="H138" s="30"/>
      <c r="I138" s="30">
        <v>14</v>
      </c>
      <c r="J138" s="30"/>
      <c r="K138" s="30"/>
      <c r="L138" s="30"/>
      <c r="M138" s="30"/>
      <c r="N138" s="30"/>
      <c r="O138" s="30"/>
      <c r="P138" s="30" t="s">
        <v>28</v>
      </c>
      <c r="Q138" s="30"/>
      <c r="R138" s="30"/>
      <c r="S138" s="30"/>
      <c r="T138" s="30"/>
      <c r="U138" s="30"/>
      <c r="V138" s="30"/>
      <c r="W138" s="30" t="s">
        <v>28</v>
      </c>
      <c r="X138" s="129" t="s">
        <v>87</v>
      </c>
      <c r="Y138" s="129"/>
      <c r="Z138" s="129"/>
      <c r="AA138" s="30">
        <v>2</v>
      </c>
      <c r="AB138" s="30">
        <v>3</v>
      </c>
      <c r="AC138" s="31">
        <v>1</v>
      </c>
      <c r="AD138" s="5">
        <f t="shared" si="16"/>
        <v>3</v>
      </c>
      <c r="AE138" s="5">
        <f>SUMIF($I$8:I$1596,H138,$AD$8:AD$1596)</f>
        <v>0</v>
      </c>
      <c r="AF138" s="5">
        <v>1</v>
      </c>
      <c r="AG138" s="5">
        <f t="shared" ref="AG138:AG204" si="17">AD138*AA138*AF138</f>
        <v>6</v>
      </c>
      <c r="AH138" s="5">
        <f>SUMIF($I$8:I$1596,H138,$AG$8:AG$1596)</f>
        <v>0</v>
      </c>
      <c r="AI138" s="43"/>
      <c r="AJ138" s="7">
        <f t="shared" si="14"/>
        <v>0.46319444444444424</v>
      </c>
      <c r="AK138" s="53">
        <f t="shared" si="13"/>
        <v>0.46527777777777757</v>
      </c>
      <c r="AL138" s="1" t="str">
        <f t="shared" si="15"/>
        <v/>
      </c>
    </row>
    <row r="139" spans="1:39" ht="18.75" customHeight="1" x14ac:dyDescent="0.25">
      <c r="C139" s="29">
        <v>30</v>
      </c>
      <c r="D139" s="117">
        <v>20</v>
      </c>
      <c r="E139" s="30">
        <v>16</v>
      </c>
      <c r="F139" s="30">
        <v>16</v>
      </c>
      <c r="G139" s="30">
        <v>30</v>
      </c>
      <c r="H139" s="30">
        <v>15</v>
      </c>
      <c r="I139" s="30">
        <v>15</v>
      </c>
      <c r="J139" s="30"/>
      <c r="K139" s="30"/>
      <c r="L139" s="30"/>
      <c r="M139" s="30"/>
      <c r="N139" s="30"/>
      <c r="O139" s="30"/>
      <c r="P139" s="30" t="s">
        <v>28</v>
      </c>
      <c r="Q139" s="30"/>
      <c r="R139" s="30"/>
      <c r="S139" s="30"/>
      <c r="T139" s="30"/>
      <c r="U139" s="30"/>
      <c r="V139" s="30"/>
      <c r="W139" s="30" t="s">
        <v>28</v>
      </c>
      <c r="X139" s="129" t="s">
        <v>209</v>
      </c>
      <c r="Y139" s="129"/>
      <c r="Z139" s="129"/>
      <c r="AA139" s="30">
        <v>1</v>
      </c>
      <c r="AB139" s="30">
        <v>3</v>
      </c>
      <c r="AC139" s="31">
        <v>1</v>
      </c>
      <c r="AD139" s="5">
        <f t="shared" si="16"/>
        <v>3</v>
      </c>
      <c r="AE139" s="5">
        <f>SUMIF($I$8:I$1596,H139,$AD$8:AD$1596)</f>
        <v>4.5999999999999996</v>
      </c>
      <c r="AF139" s="5">
        <v>1</v>
      </c>
      <c r="AG139" s="5">
        <f t="shared" si="17"/>
        <v>3</v>
      </c>
      <c r="AH139" s="5">
        <f>SUMIF($I$8:I$1596,H139,$AG$8:AG$1596)</f>
        <v>6.2</v>
      </c>
      <c r="AI139" s="43"/>
      <c r="AJ139" s="7">
        <f t="shared" si="14"/>
        <v>0.46527777777777757</v>
      </c>
      <c r="AK139" s="53">
        <f t="shared" si="13"/>
        <v>0.46736111111111089</v>
      </c>
      <c r="AL139" s="1" t="str">
        <f t="shared" si="15"/>
        <v/>
      </c>
    </row>
    <row r="140" spans="1:39" ht="18.75" customHeight="1" x14ac:dyDescent="0.25">
      <c r="C140" s="32" t="s">
        <v>66</v>
      </c>
      <c r="D140" s="119">
        <v>20</v>
      </c>
      <c r="E140" s="30"/>
      <c r="F140" s="30">
        <v>15</v>
      </c>
      <c r="G140" s="30">
        <v>40</v>
      </c>
      <c r="H140" s="30"/>
      <c r="I140" s="30">
        <v>14</v>
      </c>
      <c r="J140" s="30"/>
      <c r="K140" s="30"/>
      <c r="L140" s="30"/>
      <c r="M140" s="30"/>
      <c r="N140" s="30"/>
      <c r="O140" s="30"/>
      <c r="P140" s="30" t="s">
        <v>28</v>
      </c>
      <c r="Q140" s="30"/>
      <c r="R140" s="30"/>
      <c r="S140" s="30"/>
      <c r="T140" s="30"/>
      <c r="U140" s="30"/>
      <c r="V140" s="30"/>
      <c r="W140" s="30" t="s">
        <v>28</v>
      </c>
      <c r="X140" s="129" t="s">
        <v>87</v>
      </c>
      <c r="Y140" s="129"/>
      <c r="Z140" s="129"/>
      <c r="AA140" s="30">
        <v>2</v>
      </c>
      <c r="AB140" s="30">
        <v>1</v>
      </c>
      <c r="AC140" s="31">
        <v>1</v>
      </c>
      <c r="AD140" s="5">
        <f t="shared" si="16"/>
        <v>1</v>
      </c>
      <c r="AE140" s="5">
        <f>SUMIF($I$8:I$1596,H140,$AD$8:AD$1596)</f>
        <v>0</v>
      </c>
      <c r="AF140" s="5">
        <v>1</v>
      </c>
      <c r="AG140" s="5">
        <f t="shared" si="17"/>
        <v>2</v>
      </c>
      <c r="AH140" s="5">
        <f>SUMIF($I$8:I$1596,H140,$AG$8:AG$1596)</f>
        <v>0</v>
      </c>
      <c r="AI140" s="43"/>
      <c r="AJ140" s="7">
        <f t="shared" si="14"/>
        <v>0.46736111111111089</v>
      </c>
      <c r="AK140" s="53">
        <f t="shared" si="13"/>
        <v>0.46805555555555534</v>
      </c>
      <c r="AL140" s="1" t="str">
        <f t="shared" si="15"/>
        <v/>
      </c>
    </row>
    <row r="141" spans="1:39" ht="18.75" customHeight="1" x14ac:dyDescent="0.25">
      <c r="C141" s="29">
        <v>30</v>
      </c>
      <c r="D141" s="119">
        <v>20</v>
      </c>
      <c r="E141" s="30"/>
      <c r="F141" s="30">
        <v>16</v>
      </c>
      <c r="G141" s="30">
        <v>30</v>
      </c>
      <c r="H141" s="30"/>
      <c r="I141" s="30">
        <v>15</v>
      </c>
      <c r="J141" s="30"/>
      <c r="K141" s="30"/>
      <c r="L141" s="30"/>
      <c r="M141" s="30"/>
      <c r="N141" s="30"/>
      <c r="O141" s="30"/>
      <c r="P141" s="30" t="s">
        <v>28</v>
      </c>
      <c r="Q141" s="30"/>
      <c r="R141" s="30"/>
      <c r="S141" s="30"/>
      <c r="T141" s="30"/>
      <c r="U141" s="30"/>
      <c r="V141" s="30"/>
      <c r="W141" s="30" t="s">
        <v>28</v>
      </c>
      <c r="X141" s="129" t="s">
        <v>90</v>
      </c>
      <c r="Y141" s="129"/>
      <c r="Z141" s="129"/>
      <c r="AA141" s="30">
        <v>2</v>
      </c>
      <c r="AB141" s="30">
        <v>2</v>
      </c>
      <c r="AC141" s="31">
        <v>0.8</v>
      </c>
      <c r="AD141" s="5">
        <f t="shared" si="16"/>
        <v>1.6</v>
      </c>
      <c r="AE141" s="5">
        <f>SUMIF($I$8:I$1596,H141,$AD$8:AD$1596)</f>
        <v>0</v>
      </c>
      <c r="AF141" s="5">
        <v>1</v>
      </c>
      <c r="AG141" s="5">
        <f t="shared" si="17"/>
        <v>3.2</v>
      </c>
      <c r="AH141" s="5">
        <f>SUMIF($I$8:I$1596,H141,$AG$8:AG$1596)</f>
        <v>0</v>
      </c>
      <c r="AI141" s="43"/>
      <c r="AJ141" s="7">
        <f t="shared" si="14"/>
        <v>0.46805555555555534</v>
      </c>
      <c r="AK141" s="53">
        <f t="shared" si="13"/>
        <v>0.46944444444444422</v>
      </c>
      <c r="AL141" s="1" t="str">
        <f t="shared" si="15"/>
        <v/>
      </c>
    </row>
    <row r="142" spans="1:39" ht="18.75" customHeight="1" x14ac:dyDescent="0.25">
      <c r="C142" s="29">
        <v>30</v>
      </c>
      <c r="D142" s="119">
        <v>20</v>
      </c>
      <c r="E142" s="30"/>
      <c r="F142" s="30">
        <v>16</v>
      </c>
      <c r="G142" s="30">
        <v>40</v>
      </c>
      <c r="H142" s="30">
        <v>16</v>
      </c>
      <c r="I142" s="30">
        <v>16</v>
      </c>
      <c r="J142" s="30"/>
      <c r="K142" s="30"/>
      <c r="L142" s="30"/>
      <c r="M142" s="30"/>
      <c r="N142" s="30"/>
      <c r="O142" s="30"/>
      <c r="P142" s="30" t="s">
        <v>28</v>
      </c>
      <c r="Q142" s="30"/>
      <c r="R142" s="30"/>
      <c r="S142" s="30"/>
      <c r="T142" s="30"/>
      <c r="U142" s="30"/>
      <c r="V142" s="30"/>
      <c r="W142" s="30" t="s">
        <v>28</v>
      </c>
      <c r="X142" s="129" t="s">
        <v>210</v>
      </c>
      <c r="Y142" s="129"/>
      <c r="Z142" s="129"/>
      <c r="AA142" s="30">
        <v>1</v>
      </c>
      <c r="AB142" s="30">
        <v>1</v>
      </c>
      <c r="AC142" s="31">
        <v>1</v>
      </c>
      <c r="AD142" s="5">
        <f t="shared" si="16"/>
        <v>1</v>
      </c>
      <c r="AE142" s="5">
        <f>SUMIF($I$8:I$1596,H142,$AD$8:AD$1596)</f>
        <v>1.8</v>
      </c>
      <c r="AF142" s="5">
        <v>1</v>
      </c>
      <c r="AG142" s="5">
        <f t="shared" si="17"/>
        <v>1</v>
      </c>
      <c r="AH142" s="5">
        <f>SUMIF($I$8:I$1596,H142,$AG$8:AG$1596)</f>
        <v>3.4000000000000004</v>
      </c>
      <c r="AI142" s="43"/>
      <c r="AJ142" s="7">
        <f t="shared" si="14"/>
        <v>0.46944444444444422</v>
      </c>
      <c r="AK142" s="53">
        <f t="shared" si="13"/>
        <v>0.47013888888888866</v>
      </c>
      <c r="AL142" s="1" t="str">
        <f t="shared" si="15"/>
        <v/>
      </c>
    </row>
    <row r="143" spans="1:39" ht="18.75" customHeight="1" x14ac:dyDescent="0.25">
      <c r="C143" s="29">
        <v>30</v>
      </c>
      <c r="D143" s="119">
        <v>20</v>
      </c>
      <c r="E143" s="30"/>
      <c r="F143" s="30">
        <v>16</v>
      </c>
      <c r="G143" s="30">
        <v>40</v>
      </c>
      <c r="H143" s="30"/>
      <c r="I143" s="30">
        <v>16</v>
      </c>
      <c r="J143" s="30"/>
      <c r="K143" s="30"/>
      <c r="L143" s="30"/>
      <c r="M143" s="30"/>
      <c r="N143" s="30"/>
      <c r="O143" s="30"/>
      <c r="P143" s="30" t="s">
        <v>28</v>
      </c>
      <c r="Q143" s="30"/>
      <c r="R143" s="30"/>
      <c r="S143" s="30"/>
      <c r="T143" s="30"/>
      <c r="U143" s="30"/>
      <c r="V143" s="30"/>
      <c r="W143" s="30" t="s">
        <v>28</v>
      </c>
      <c r="X143" s="129" t="s">
        <v>91</v>
      </c>
      <c r="Y143" s="129"/>
      <c r="Z143" s="129"/>
      <c r="AA143" s="30">
        <v>3</v>
      </c>
      <c r="AB143" s="30">
        <v>1</v>
      </c>
      <c r="AC143" s="31">
        <v>0.8</v>
      </c>
      <c r="AD143" s="5">
        <f t="shared" si="16"/>
        <v>0.8</v>
      </c>
      <c r="AE143" s="5">
        <f>SUMIF($I$8:I$1596,H143,$AD$8:AD$1596)</f>
        <v>0</v>
      </c>
      <c r="AF143" s="5">
        <v>1</v>
      </c>
      <c r="AG143" s="5">
        <f t="shared" si="17"/>
        <v>2.4000000000000004</v>
      </c>
      <c r="AH143" s="5">
        <f>SUMIF($I$8:I$1596,H143,$AG$8:AG$1596)</f>
        <v>0</v>
      </c>
      <c r="AI143" s="43"/>
      <c r="AJ143" s="7">
        <f t="shared" si="14"/>
        <v>0.47013888888888866</v>
      </c>
      <c r="AK143" s="53">
        <f t="shared" si="13"/>
        <v>0.4708333333333331</v>
      </c>
      <c r="AL143" s="1" t="str">
        <f t="shared" si="15"/>
        <v/>
      </c>
    </row>
    <row r="144" spans="1:39" ht="18.75" customHeight="1" x14ac:dyDescent="0.25">
      <c r="C144" s="32" t="s">
        <v>66</v>
      </c>
      <c r="D144" s="119">
        <v>20</v>
      </c>
      <c r="E144" s="30"/>
      <c r="F144" s="30">
        <v>15</v>
      </c>
      <c r="G144" s="30">
        <v>40</v>
      </c>
      <c r="H144" s="30"/>
      <c r="I144" s="30">
        <v>14</v>
      </c>
      <c r="J144" s="30"/>
      <c r="K144" s="30"/>
      <c r="L144" s="30"/>
      <c r="M144" s="30"/>
      <c r="N144" s="30"/>
      <c r="O144" s="30"/>
      <c r="P144" s="30" t="s">
        <v>28</v>
      </c>
      <c r="Q144" s="30"/>
      <c r="R144" s="30"/>
      <c r="S144" s="30"/>
      <c r="T144" s="30"/>
      <c r="U144" s="30"/>
      <c r="V144" s="30"/>
      <c r="W144" s="30" t="s">
        <v>28</v>
      </c>
      <c r="X144" s="129" t="s">
        <v>87</v>
      </c>
      <c r="Y144" s="129"/>
      <c r="Z144" s="129"/>
      <c r="AA144" s="30">
        <v>2</v>
      </c>
      <c r="AB144" s="30">
        <v>2</v>
      </c>
      <c r="AC144" s="31">
        <v>0.8</v>
      </c>
      <c r="AD144" s="5">
        <f t="shared" si="16"/>
        <v>1.6</v>
      </c>
      <c r="AE144" s="5">
        <f>SUMIF($I$8:I$1596,H144,$AD$8:AD$1596)</f>
        <v>0</v>
      </c>
      <c r="AF144" s="5">
        <v>1</v>
      </c>
      <c r="AG144" s="5">
        <f t="shared" si="17"/>
        <v>3.2</v>
      </c>
      <c r="AH144" s="5">
        <f>SUMIF($I$8:I$1596,H144,$AG$8:AG$1596)</f>
        <v>0</v>
      </c>
      <c r="AI144" s="43"/>
      <c r="AJ144" s="7">
        <f t="shared" si="14"/>
        <v>0.4708333333333331</v>
      </c>
      <c r="AK144" s="53">
        <f t="shared" si="13"/>
        <v>0.47222222222222199</v>
      </c>
      <c r="AL144" s="1" t="str">
        <f t="shared" si="15"/>
        <v/>
      </c>
    </row>
    <row r="145" spans="1:39" ht="18.75" customHeight="1" x14ac:dyDescent="0.25">
      <c r="C145" s="32" t="s">
        <v>66</v>
      </c>
      <c r="D145" s="119">
        <v>20</v>
      </c>
      <c r="E145" s="30">
        <v>17</v>
      </c>
      <c r="F145" s="30">
        <v>17</v>
      </c>
      <c r="G145" s="30">
        <v>40</v>
      </c>
      <c r="H145" s="30">
        <v>17</v>
      </c>
      <c r="I145" s="30">
        <v>17</v>
      </c>
      <c r="J145" s="30"/>
      <c r="K145" s="30"/>
      <c r="L145" s="30"/>
      <c r="M145" s="30"/>
      <c r="N145" s="30"/>
      <c r="O145" s="30"/>
      <c r="P145" s="30" t="s">
        <v>28</v>
      </c>
      <c r="Q145" s="30"/>
      <c r="R145" s="30"/>
      <c r="S145" s="30"/>
      <c r="T145" s="30"/>
      <c r="U145" s="30"/>
      <c r="V145" s="30"/>
      <c r="W145" s="30" t="s">
        <v>28</v>
      </c>
      <c r="X145" s="129" t="s">
        <v>92</v>
      </c>
      <c r="Y145" s="129"/>
      <c r="Z145" s="129"/>
      <c r="AA145" s="30">
        <v>1</v>
      </c>
      <c r="AB145" s="30">
        <v>14</v>
      </c>
      <c r="AC145" s="31">
        <v>1</v>
      </c>
      <c r="AD145" s="5">
        <f t="shared" si="16"/>
        <v>14</v>
      </c>
      <c r="AE145" s="5">
        <f>SUMIF($I$8:I$1596,H145,$AD$8:AD$1596)</f>
        <v>16</v>
      </c>
      <c r="AF145" s="5">
        <v>1</v>
      </c>
      <c r="AG145" s="5">
        <f t="shared" si="17"/>
        <v>14</v>
      </c>
      <c r="AH145" s="5">
        <f>SUMIF($I$8:I$1596,H145,$AG$8:AG$1596)</f>
        <v>16</v>
      </c>
      <c r="AI145" s="43" t="s">
        <v>166</v>
      </c>
      <c r="AJ145" s="7">
        <f t="shared" si="14"/>
        <v>0.47222222222222199</v>
      </c>
      <c r="AK145" s="53">
        <f t="shared" si="13"/>
        <v>0.48194444444444423</v>
      </c>
      <c r="AL145" s="1" t="str">
        <f t="shared" si="15"/>
        <v/>
      </c>
    </row>
    <row r="146" spans="1:39" ht="18.75" customHeight="1" x14ac:dyDescent="0.25">
      <c r="C146" s="32" t="s">
        <v>66</v>
      </c>
      <c r="D146" s="119">
        <v>20</v>
      </c>
      <c r="E146" s="30"/>
      <c r="F146" s="30">
        <v>17</v>
      </c>
      <c r="G146" s="30">
        <v>40</v>
      </c>
      <c r="H146" s="30"/>
      <c r="I146" s="30">
        <v>17</v>
      </c>
      <c r="J146" s="30"/>
      <c r="K146" s="30"/>
      <c r="L146" s="30"/>
      <c r="M146" s="30"/>
      <c r="N146" s="30"/>
      <c r="O146" s="30"/>
      <c r="P146" s="30" t="s">
        <v>28</v>
      </c>
      <c r="Q146" s="30"/>
      <c r="R146" s="30"/>
      <c r="S146" s="30"/>
      <c r="T146" s="30"/>
      <c r="U146" s="30"/>
      <c r="V146" s="30"/>
      <c r="W146" s="30" t="s">
        <v>28</v>
      </c>
      <c r="X146" s="129" t="s">
        <v>93</v>
      </c>
      <c r="Y146" s="129"/>
      <c r="Z146" s="129"/>
      <c r="AA146" s="30">
        <v>1</v>
      </c>
      <c r="AB146" s="30">
        <v>2</v>
      </c>
      <c r="AC146" s="31">
        <v>1</v>
      </c>
      <c r="AD146" s="5">
        <f t="shared" si="16"/>
        <v>2</v>
      </c>
      <c r="AE146" s="5">
        <f>SUMIF($I$8:I$1596,H146,$AD$8:AD$1596)</f>
        <v>0</v>
      </c>
      <c r="AF146" s="5">
        <v>1</v>
      </c>
      <c r="AG146" s="5">
        <f t="shared" si="17"/>
        <v>2</v>
      </c>
      <c r="AH146" s="5">
        <f>SUMIF($I$8:I$1596,H146,$AG$8:AG$1596)</f>
        <v>0</v>
      </c>
      <c r="AI146" s="43" t="s">
        <v>166</v>
      </c>
      <c r="AJ146" s="7">
        <f t="shared" si="14"/>
        <v>0.48194444444444423</v>
      </c>
      <c r="AK146" s="53">
        <f t="shared" si="13"/>
        <v>0.48333333333333311</v>
      </c>
      <c r="AL146" s="1" t="str">
        <f t="shared" si="15"/>
        <v/>
      </c>
    </row>
    <row r="147" spans="1:39" ht="18.75" customHeight="1" x14ac:dyDescent="0.25">
      <c r="C147" s="32" t="s">
        <v>66</v>
      </c>
      <c r="D147" s="119">
        <v>20</v>
      </c>
      <c r="E147" s="30">
        <v>18</v>
      </c>
      <c r="F147" s="30">
        <v>18</v>
      </c>
      <c r="G147" s="30">
        <v>40</v>
      </c>
      <c r="H147" s="30">
        <v>18</v>
      </c>
      <c r="I147" s="30">
        <v>18</v>
      </c>
      <c r="J147" s="30"/>
      <c r="K147" s="30"/>
      <c r="L147" s="30"/>
      <c r="M147" s="30"/>
      <c r="N147" s="30"/>
      <c r="O147" s="30"/>
      <c r="P147" s="30" t="s">
        <v>28</v>
      </c>
      <c r="Q147" s="30"/>
      <c r="R147" s="30"/>
      <c r="S147" s="30"/>
      <c r="T147" s="30"/>
      <c r="U147" s="30"/>
      <c r="V147" s="30"/>
      <c r="W147" s="30" t="s">
        <v>28</v>
      </c>
      <c r="X147" s="129" t="s">
        <v>94</v>
      </c>
      <c r="Y147" s="129"/>
      <c r="Z147" s="129"/>
      <c r="AA147" s="30">
        <v>2</v>
      </c>
      <c r="AB147" s="30">
        <v>3</v>
      </c>
      <c r="AC147" s="31">
        <v>1</v>
      </c>
      <c r="AD147" s="5">
        <f t="shared" si="16"/>
        <v>3</v>
      </c>
      <c r="AE147" s="5">
        <f>SUMIF($I$8:I$1596,H147,$AD$8:AD$1596)</f>
        <v>71</v>
      </c>
      <c r="AF147" s="5">
        <v>1</v>
      </c>
      <c r="AG147" s="5">
        <f t="shared" si="17"/>
        <v>6</v>
      </c>
      <c r="AH147" s="5">
        <f>SUMIF($I$8:I$1596,H147,$AG$8:AG$1596)</f>
        <v>62</v>
      </c>
      <c r="AI147" s="43"/>
      <c r="AJ147" s="7">
        <f t="shared" si="14"/>
        <v>0.48333333333333311</v>
      </c>
      <c r="AK147" s="53">
        <f t="shared" si="13"/>
        <v>0.48541666666666644</v>
      </c>
      <c r="AL147" s="1" t="str">
        <f t="shared" si="15"/>
        <v/>
      </c>
    </row>
    <row r="148" spans="1:39" ht="18.75" customHeight="1" x14ac:dyDescent="0.25">
      <c r="C148" s="32" t="s">
        <v>66</v>
      </c>
      <c r="D148" s="119">
        <v>20</v>
      </c>
      <c r="E148" s="30"/>
      <c r="F148" s="30">
        <v>18</v>
      </c>
      <c r="G148" s="30">
        <v>40</v>
      </c>
      <c r="H148" s="30"/>
      <c r="I148" s="30">
        <v>18</v>
      </c>
      <c r="J148" s="30"/>
      <c r="K148" s="30"/>
      <c r="L148" s="30"/>
      <c r="M148" s="30"/>
      <c r="N148" s="30"/>
      <c r="O148" s="30"/>
      <c r="P148" s="30" t="s">
        <v>28</v>
      </c>
      <c r="Q148" s="30"/>
      <c r="R148" s="30"/>
      <c r="S148" s="30"/>
      <c r="T148" s="30"/>
      <c r="U148" s="30"/>
      <c r="V148" s="30"/>
      <c r="W148" s="30" t="s">
        <v>28</v>
      </c>
      <c r="X148" s="129" t="s">
        <v>95</v>
      </c>
      <c r="Y148" s="129"/>
      <c r="Z148" s="129"/>
      <c r="AA148" s="30">
        <v>1</v>
      </c>
      <c r="AB148" s="30">
        <v>23</v>
      </c>
      <c r="AC148" s="31">
        <v>1</v>
      </c>
      <c r="AD148" s="5">
        <f t="shared" si="16"/>
        <v>23</v>
      </c>
      <c r="AE148" s="5">
        <f>SUMIF($I$8:I$1596,H148,$AD$8:AD$1596)</f>
        <v>0</v>
      </c>
      <c r="AF148" s="5">
        <v>1</v>
      </c>
      <c r="AG148" s="5">
        <f t="shared" si="17"/>
        <v>23</v>
      </c>
      <c r="AH148" s="5">
        <f>SUMIF($I$8:I$1596,H148,$AG$8:AG$1596)</f>
        <v>0</v>
      </c>
      <c r="AI148" s="43" t="s">
        <v>169</v>
      </c>
      <c r="AJ148" s="7">
        <f t="shared" si="14"/>
        <v>0.48541666666666644</v>
      </c>
      <c r="AK148" s="53">
        <f t="shared" si="13"/>
        <v>0.50138888888888866</v>
      </c>
      <c r="AL148" s="1" t="str">
        <f t="shared" si="15"/>
        <v/>
      </c>
    </row>
    <row r="149" spans="1:39" ht="18.75" customHeight="1" x14ac:dyDescent="0.25">
      <c r="A149" s="11"/>
      <c r="B149" s="11"/>
      <c r="C149" s="29" t="s">
        <v>66</v>
      </c>
      <c r="D149" s="119">
        <v>20</v>
      </c>
      <c r="E149" s="30"/>
      <c r="F149" s="30">
        <v>18</v>
      </c>
      <c r="G149" s="30">
        <v>40</v>
      </c>
      <c r="H149" s="30"/>
      <c r="I149" s="30">
        <v>18</v>
      </c>
      <c r="J149" s="30"/>
      <c r="K149" s="30"/>
      <c r="L149" s="30"/>
      <c r="M149" s="30"/>
      <c r="N149" s="30"/>
      <c r="O149" s="30"/>
      <c r="P149" s="30"/>
      <c r="Q149" s="30" t="s">
        <v>28</v>
      </c>
      <c r="R149" s="30"/>
      <c r="S149" s="30"/>
      <c r="T149" s="30"/>
      <c r="U149" s="30"/>
      <c r="V149" s="30"/>
      <c r="W149" s="30" t="s">
        <v>28</v>
      </c>
      <c r="X149" s="129" t="s">
        <v>47</v>
      </c>
      <c r="Y149" s="129"/>
      <c r="Z149" s="129"/>
      <c r="AA149" s="30"/>
      <c r="AB149" s="30">
        <v>12</v>
      </c>
      <c r="AC149" s="31">
        <v>1</v>
      </c>
      <c r="AD149" s="5">
        <f t="shared" si="16"/>
        <v>12</v>
      </c>
      <c r="AE149" s="5">
        <f>SUMIF($I$8:I$1596,H149,$AD$8:AD$1596)</f>
        <v>0</v>
      </c>
      <c r="AF149" s="5">
        <v>1</v>
      </c>
      <c r="AG149" s="5">
        <f t="shared" si="17"/>
        <v>0</v>
      </c>
      <c r="AH149" s="5">
        <f>SUMIF($I$8:I$1596,H149,$AG$8:AG$1596)</f>
        <v>0</v>
      </c>
      <c r="AI149" s="43"/>
      <c r="AJ149" s="7">
        <f t="shared" si="14"/>
        <v>0.50138888888888866</v>
      </c>
      <c r="AK149" s="53">
        <f t="shared" si="13"/>
        <v>0.50972222222222197</v>
      </c>
      <c r="AL149" s="1" t="str">
        <f t="shared" si="15"/>
        <v/>
      </c>
    </row>
    <row r="150" spans="1:39" ht="18.75" customHeight="1" x14ac:dyDescent="0.25">
      <c r="A150" s="11"/>
      <c r="B150" s="11"/>
      <c r="C150" s="32" t="s">
        <v>66</v>
      </c>
      <c r="D150" s="119">
        <v>20</v>
      </c>
      <c r="E150" s="30"/>
      <c r="F150" s="30">
        <v>18</v>
      </c>
      <c r="G150" s="30">
        <v>40</v>
      </c>
      <c r="H150" s="30"/>
      <c r="I150" s="30">
        <v>18</v>
      </c>
      <c r="J150" s="30"/>
      <c r="K150" s="30"/>
      <c r="L150" s="30"/>
      <c r="M150" s="30"/>
      <c r="N150" s="30"/>
      <c r="O150" s="30"/>
      <c r="P150" s="30" t="s">
        <v>28</v>
      </c>
      <c r="Q150" s="30"/>
      <c r="R150" s="30"/>
      <c r="S150" s="30"/>
      <c r="T150" s="30"/>
      <c r="U150" s="30"/>
      <c r="V150" s="30"/>
      <c r="W150" s="30" t="s">
        <v>28</v>
      </c>
      <c r="X150" s="129" t="s">
        <v>96</v>
      </c>
      <c r="Y150" s="129"/>
      <c r="Z150" s="129"/>
      <c r="AA150" s="30">
        <v>1</v>
      </c>
      <c r="AB150" s="30">
        <v>25</v>
      </c>
      <c r="AC150" s="31">
        <v>1</v>
      </c>
      <c r="AD150" s="5">
        <f t="shared" si="16"/>
        <v>25</v>
      </c>
      <c r="AE150" s="5">
        <f>SUMIF($I$8:I$1596,H150,$AD$8:AD$1596)</f>
        <v>0</v>
      </c>
      <c r="AF150" s="5">
        <v>1</v>
      </c>
      <c r="AG150" s="5">
        <f t="shared" si="17"/>
        <v>25</v>
      </c>
      <c r="AH150" s="5">
        <f>SUMIF($I$8:I$1596,H150,$AG$8:AG$1596)</f>
        <v>0</v>
      </c>
      <c r="AI150" s="43" t="s">
        <v>166</v>
      </c>
      <c r="AJ150" s="7">
        <f t="shared" si="14"/>
        <v>0.50972222222222197</v>
      </c>
      <c r="AK150" s="53">
        <f t="shared" si="13"/>
        <v>0.52708333333333313</v>
      </c>
      <c r="AL150" s="1" t="str">
        <f t="shared" si="15"/>
        <v/>
      </c>
    </row>
    <row r="151" spans="1:39" ht="18.75" customHeight="1" x14ac:dyDescent="0.25">
      <c r="C151" s="29"/>
      <c r="D151" s="117"/>
      <c r="E151" s="30"/>
      <c r="F151" s="30"/>
      <c r="G151" s="30"/>
      <c r="H151" s="30"/>
      <c r="I151" s="30"/>
      <c r="J151" s="30" t="s">
        <v>28</v>
      </c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129" t="s">
        <v>48</v>
      </c>
      <c r="Y151" s="129"/>
      <c r="Z151" s="129"/>
      <c r="AA151" s="30"/>
      <c r="AB151" s="30">
        <v>6</v>
      </c>
      <c r="AC151" s="31">
        <v>1</v>
      </c>
      <c r="AD151" s="5">
        <f t="shared" si="16"/>
        <v>6</v>
      </c>
      <c r="AE151" s="5">
        <f>SUMIF($I$8:I$1596,H151,$AD$8:AD$1596)</f>
        <v>0</v>
      </c>
      <c r="AF151" s="5">
        <v>1</v>
      </c>
      <c r="AG151" s="5">
        <f t="shared" si="17"/>
        <v>0</v>
      </c>
      <c r="AH151" s="5">
        <f>SUMIF($I$8:I$1596,H151,$AG$8:AG$1596)</f>
        <v>0</v>
      </c>
      <c r="AI151" s="43"/>
      <c r="AJ151" s="7">
        <f t="shared" si="14"/>
        <v>0.52708333333333313</v>
      </c>
      <c r="AK151" s="53">
        <f t="shared" si="13"/>
        <v>0.53124999999999978</v>
      </c>
      <c r="AL151" s="1" t="str">
        <f t="shared" si="15"/>
        <v/>
      </c>
    </row>
    <row r="152" spans="1:39" ht="18.75" customHeight="1" x14ac:dyDescent="0.25">
      <c r="C152" s="94"/>
      <c r="D152" s="118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 t="s">
        <v>28</v>
      </c>
      <c r="U152" s="95"/>
      <c r="V152" s="95"/>
      <c r="W152" s="95"/>
      <c r="X152" s="130" t="s">
        <v>42</v>
      </c>
      <c r="Y152" s="130"/>
      <c r="Z152" s="130"/>
      <c r="AA152" s="95"/>
      <c r="AB152" s="95">
        <v>60</v>
      </c>
      <c r="AC152" s="96">
        <v>1</v>
      </c>
      <c r="AD152" s="95">
        <f t="shared" si="16"/>
        <v>60</v>
      </c>
      <c r="AE152" s="95">
        <f>SUMIF($I$8:I$1596,H152,$AD$8:AD$1596)</f>
        <v>0</v>
      </c>
      <c r="AF152" s="95">
        <v>1</v>
      </c>
      <c r="AG152" s="95">
        <f t="shared" si="17"/>
        <v>0</v>
      </c>
      <c r="AH152" s="95">
        <f>SUMIF($I$8:I$1596,H152,$AG$8:AG$1596)</f>
        <v>0</v>
      </c>
      <c r="AI152" s="97"/>
      <c r="AJ152" s="98">
        <f t="shared" si="14"/>
        <v>0.53124999999999978</v>
      </c>
      <c r="AK152" s="99">
        <f t="shared" si="13"/>
        <v>0.57291666666666641</v>
      </c>
      <c r="AL152" s="1" t="str">
        <f t="shared" si="15"/>
        <v/>
      </c>
    </row>
    <row r="153" spans="1:39" ht="18.75" customHeight="1" x14ac:dyDescent="0.25">
      <c r="C153" s="29"/>
      <c r="D153" s="117"/>
      <c r="E153" s="30"/>
      <c r="F153" s="30"/>
      <c r="G153" s="30"/>
      <c r="H153" s="30"/>
      <c r="I153" s="30"/>
      <c r="J153" s="30" t="s">
        <v>28</v>
      </c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129" t="s">
        <v>97</v>
      </c>
      <c r="Y153" s="129"/>
      <c r="Z153" s="129"/>
      <c r="AA153" s="30"/>
      <c r="AB153" s="30">
        <v>4</v>
      </c>
      <c r="AC153" s="31">
        <v>1</v>
      </c>
      <c r="AD153" s="5">
        <f t="shared" si="16"/>
        <v>4</v>
      </c>
      <c r="AE153" s="5">
        <f>SUMIF($I$8:I$1596,H153,$AD$8:AD$1596)</f>
        <v>0</v>
      </c>
      <c r="AF153" s="5">
        <v>1</v>
      </c>
      <c r="AG153" s="5">
        <f t="shared" si="17"/>
        <v>0</v>
      </c>
      <c r="AH153" s="5">
        <f>SUMIF($I$8:I$1596,H153,$AG$8:AG$1596)</f>
        <v>0</v>
      </c>
      <c r="AI153" s="43"/>
      <c r="AJ153" s="7">
        <f t="shared" si="14"/>
        <v>0.57291666666666641</v>
      </c>
      <c r="AK153" s="53">
        <f t="shared" si="13"/>
        <v>0.57569444444444418</v>
      </c>
      <c r="AL153" s="1" t="str">
        <f t="shared" si="15"/>
        <v/>
      </c>
    </row>
    <row r="154" spans="1:39" ht="18.75" customHeight="1" x14ac:dyDescent="0.25">
      <c r="C154" s="32" t="s">
        <v>66</v>
      </c>
      <c r="D154" s="119">
        <v>20</v>
      </c>
      <c r="E154" s="30"/>
      <c r="F154" s="30">
        <v>18</v>
      </c>
      <c r="G154" s="30">
        <v>40</v>
      </c>
      <c r="H154" s="30"/>
      <c r="I154" s="30">
        <v>18</v>
      </c>
      <c r="J154" s="30"/>
      <c r="K154" s="30"/>
      <c r="L154" s="30"/>
      <c r="M154" s="30"/>
      <c r="N154" s="30"/>
      <c r="O154" s="30"/>
      <c r="P154" s="30" t="s">
        <v>28</v>
      </c>
      <c r="Q154" s="30"/>
      <c r="R154" s="30"/>
      <c r="S154" s="30"/>
      <c r="T154" s="30"/>
      <c r="U154" s="30"/>
      <c r="V154" s="30"/>
      <c r="W154" s="30" t="s">
        <v>28</v>
      </c>
      <c r="X154" s="129" t="s">
        <v>95</v>
      </c>
      <c r="Y154" s="129"/>
      <c r="Z154" s="129"/>
      <c r="AA154" s="30">
        <v>1</v>
      </c>
      <c r="AB154" s="30">
        <v>8</v>
      </c>
      <c r="AC154" s="31">
        <v>1</v>
      </c>
      <c r="AD154" s="5">
        <f t="shared" si="16"/>
        <v>8</v>
      </c>
      <c r="AE154" s="5">
        <f>SUMIF($I$8:I$1596,H154,$AD$8:AD$1596)</f>
        <v>0</v>
      </c>
      <c r="AF154" s="5">
        <v>1</v>
      </c>
      <c r="AG154" s="5">
        <f t="shared" si="17"/>
        <v>8</v>
      </c>
      <c r="AH154" s="5">
        <f>SUMIF($I$8:I$1596,H154,$AG$8:AG$1596)</f>
        <v>0</v>
      </c>
      <c r="AI154" s="43"/>
      <c r="AJ154" s="7">
        <f>AK153</f>
        <v>0.57569444444444418</v>
      </c>
      <c r="AK154" s="53">
        <f t="shared" si="13"/>
        <v>0.58124999999999971</v>
      </c>
      <c r="AL154" s="1" t="str">
        <f t="shared" si="15"/>
        <v/>
      </c>
    </row>
    <row r="155" spans="1:39" ht="18.75" customHeight="1" x14ac:dyDescent="0.25">
      <c r="C155" s="29">
        <v>51</v>
      </c>
      <c r="D155" s="117">
        <v>20</v>
      </c>
      <c r="E155" s="30">
        <v>181</v>
      </c>
      <c r="F155" s="30">
        <v>181</v>
      </c>
      <c r="G155" s="30">
        <v>90</v>
      </c>
      <c r="H155" s="30">
        <v>19</v>
      </c>
      <c r="I155" s="30">
        <v>19</v>
      </c>
      <c r="J155" s="30"/>
      <c r="K155" s="30"/>
      <c r="L155" s="30"/>
      <c r="M155" s="30"/>
      <c r="N155" s="30"/>
      <c r="O155" s="30"/>
      <c r="P155" s="30" t="s">
        <v>28</v>
      </c>
      <c r="Q155" s="30"/>
      <c r="R155" s="30"/>
      <c r="S155" s="30"/>
      <c r="T155" s="30"/>
      <c r="U155" s="30"/>
      <c r="V155" s="30"/>
      <c r="W155" s="30" t="s">
        <v>28</v>
      </c>
      <c r="X155" s="129" t="s">
        <v>98</v>
      </c>
      <c r="Y155" s="129"/>
      <c r="Z155" s="129"/>
      <c r="AA155" s="30">
        <v>2</v>
      </c>
      <c r="AB155" s="30">
        <v>22</v>
      </c>
      <c r="AC155" s="31">
        <v>0.95</v>
      </c>
      <c r="AD155" s="5">
        <f t="shared" si="16"/>
        <v>20.9</v>
      </c>
      <c r="AE155" s="5">
        <f>SUMIF($I$8:I$1596,H155,$AD$8:AD$1596)</f>
        <v>20.9</v>
      </c>
      <c r="AF155" s="5">
        <v>1</v>
      </c>
      <c r="AG155" s="5">
        <f t="shared" si="17"/>
        <v>41.8</v>
      </c>
      <c r="AH155" s="5">
        <f>SUMIF($I$8:I$1596,H155,$AG$8:AG$1596)</f>
        <v>41.8</v>
      </c>
      <c r="AI155" s="43"/>
      <c r="AJ155" s="7">
        <v>0.58124999999999993</v>
      </c>
      <c r="AK155" s="53">
        <f t="shared" si="13"/>
        <v>0.59652777777777766</v>
      </c>
      <c r="AL155" s="1" t="str">
        <f t="shared" si="15"/>
        <v/>
      </c>
      <c r="AM155" s="1" t="s">
        <v>172</v>
      </c>
    </row>
    <row r="156" spans="1:39" ht="18.75" customHeight="1" x14ac:dyDescent="0.25">
      <c r="C156" s="29"/>
      <c r="D156" s="117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 t="s">
        <v>28</v>
      </c>
      <c r="T156" s="30"/>
      <c r="U156" s="30"/>
      <c r="V156" s="30"/>
      <c r="W156" s="30"/>
      <c r="X156" s="129" t="s">
        <v>99</v>
      </c>
      <c r="Y156" s="129"/>
      <c r="Z156" s="129"/>
      <c r="AA156" s="30"/>
      <c r="AB156" s="30">
        <v>4</v>
      </c>
      <c r="AC156" s="31">
        <v>1</v>
      </c>
      <c r="AD156" s="5">
        <f t="shared" si="16"/>
        <v>4</v>
      </c>
      <c r="AE156" s="5">
        <f>SUMIF($I$8:I$1596,H156,$AD$8:AD$1596)</f>
        <v>0</v>
      </c>
      <c r="AF156" s="5">
        <v>1</v>
      </c>
      <c r="AG156" s="5">
        <f t="shared" si="17"/>
        <v>0</v>
      </c>
      <c r="AH156" s="5">
        <f>SUMIF($I$8:I$1596,H156,$AG$8:AG$1596)</f>
        <v>0</v>
      </c>
      <c r="AI156" s="43"/>
      <c r="AJ156" s="7">
        <v>0.59652777777777777</v>
      </c>
      <c r="AK156" s="53">
        <f t="shared" si="13"/>
        <v>0.59930555555555554</v>
      </c>
      <c r="AL156" s="1" t="str">
        <f t="shared" si="15"/>
        <v/>
      </c>
    </row>
    <row r="157" spans="1:39" ht="18.75" customHeight="1" x14ac:dyDescent="0.25">
      <c r="C157" s="29">
        <v>60</v>
      </c>
      <c r="D157" s="117">
        <v>60</v>
      </c>
      <c r="E157" s="30">
        <v>19</v>
      </c>
      <c r="F157" s="30">
        <v>19</v>
      </c>
      <c r="G157" s="30">
        <v>100</v>
      </c>
      <c r="H157" s="30">
        <v>20</v>
      </c>
      <c r="I157" s="30">
        <v>20</v>
      </c>
      <c r="J157" s="30"/>
      <c r="K157" s="30"/>
      <c r="L157" s="30"/>
      <c r="M157" s="30"/>
      <c r="N157" s="30"/>
      <c r="O157" s="30"/>
      <c r="P157" s="30" t="s">
        <v>28</v>
      </c>
      <c r="Q157" s="30"/>
      <c r="R157" s="30"/>
      <c r="S157" s="30"/>
      <c r="T157" s="30"/>
      <c r="U157" s="30"/>
      <c r="V157" s="30"/>
      <c r="W157" s="30" t="s">
        <v>28</v>
      </c>
      <c r="X157" s="129" t="s">
        <v>213</v>
      </c>
      <c r="Y157" s="129"/>
      <c r="Z157" s="129"/>
      <c r="AA157" s="30">
        <v>1</v>
      </c>
      <c r="AB157" s="30">
        <v>2</v>
      </c>
      <c r="AC157" s="31">
        <v>1</v>
      </c>
      <c r="AD157" s="5">
        <f t="shared" si="16"/>
        <v>2</v>
      </c>
      <c r="AE157" s="5">
        <f>SUMIF($I$8:I$1596,H157,$AD$8:AD$1596)</f>
        <v>22.46</v>
      </c>
      <c r="AF157" s="5">
        <v>1</v>
      </c>
      <c r="AG157" s="5">
        <f t="shared" si="17"/>
        <v>2</v>
      </c>
      <c r="AH157" s="5">
        <f>SUMIF($I$8:I$1596,H157,$AG$8:AG$1596)</f>
        <v>42.92</v>
      </c>
      <c r="AI157" s="43"/>
      <c r="AJ157" s="7">
        <f t="shared" si="14"/>
        <v>0.59930555555555554</v>
      </c>
      <c r="AK157" s="53">
        <f t="shared" si="13"/>
        <v>0.60069444444444442</v>
      </c>
      <c r="AL157" s="1" t="str">
        <f t="shared" si="15"/>
        <v/>
      </c>
    </row>
    <row r="158" spans="1:39" ht="18.75" customHeight="1" x14ac:dyDescent="0.25">
      <c r="C158" s="29">
        <v>60</v>
      </c>
      <c r="D158" s="117">
        <v>60</v>
      </c>
      <c r="E158" s="30">
        <v>20</v>
      </c>
      <c r="F158" s="30">
        <v>20</v>
      </c>
      <c r="G158" s="30">
        <v>100</v>
      </c>
      <c r="H158" s="30"/>
      <c r="I158" s="30">
        <v>20</v>
      </c>
      <c r="J158" s="30"/>
      <c r="K158" s="30"/>
      <c r="L158" s="30"/>
      <c r="M158" s="30"/>
      <c r="N158" s="30"/>
      <c r="O158" s="30"/>
      <c r="P158" s="30" t="s">
        <v>28</v>
      </c>
      <c r="Q158" s="30"/>
      <c r="R158" s="30"/>
      <c r="S158" s="30"/>
      <c r="T158" s="30"/>
      <c r="U158" s="30"/>
      <c r="V158" s="30"/>
      <c r="W158" s="30" t="s">
        <v>28</v>
      </c>
      <c r="X158" s="129" t="s">
        <v>100</v>
      </c>
      <c r="Y158" s="129"/>
      <c r="Z158" s="129"/>
      <c r="AA158" s="30">
        <v>2</v>
      </c>
      <c r="AB158" s="30">
        <v>12</v>
      </c>
      <c r="AC158" s="31">
        <v>0.93</v>
      </c>
      <c r="AD158" s="5">
        <f t="shared" si="16"/>
        <v>11.16</v>
      </c>
      <c r="AE158" s="5">
        <f>SUMIF($I$8:I$1596,H158,$AD$8:AD$1596)</f>
        <v>0</v>
      </c>
      <c r="AF158" s="5">
        <v>1</v>
      </c>
      <c r="AG158" s="5">
        <f t="shared" si="17"/>
        <v>22.32</v>
      </c>
      <c r="AH158" s="5">
        <f>SUMIF($I$8:I$1596,H158,$AG$8:AG$1596)</f>
        <v>0</v>
      </c>
      <c r="AI158" s="43"/>
      <c r="AJ158" s="7">
        <f t="shared" si="14"/>
        <v>0.60069444444444442</v>
      </c>
      <c r="AK158" s="53">
        <f t="shared" si="13"/>
        <v>0.60902777777777772</v>
      </c>
      <c r="AL158" s="1" t="str">
        <f t="shared" si="15"/>
        <v/>
      </c>
    </row>
    <row r="159" spans="1:39" ht="18.75" customHeight="1" x14ac:dyDescent="0.25">
      <c r="A159" s="11"/>
      <c r="B159" s="11"/>
      <c r="C159" s="29"/>
      <c r="D159" s="117"/>
      <c r="E159" s="30"/>
      <c r="F159" s="30"/>
      <c r="G159" s="30"/>
      <c r="H159" s="30"/>
      <c r="I159" s="30"/>
      <c r="J159" s="30" t="s">
        <v>28</v>
      </c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129" t="s">
        <v>101</v>
      </c>
      <c r="Y159" s="129"/>
      <c r="Z159" s="129"/>
      <c r="AA159" s="30"/>
      <c r="AB159" s="30">
        <v>2</v>
      </c>
      <c r="AC159" s="31">
        <v>1</v>
      </c>
      <c r="AD159" s="5">
        <f t="shared" si="16"/>
        <v>2</v>
      </c>
      <c r="AE159" s="5">
        <f>SUMIF($I$8:I$1596,H159,$AD$8:AD$1596)</f>
        <v>0</v>
      </c>
      <c r="AF159" s="5">
        <v>1</v>
      </c>
      <c r="AG159" s="5">
        <f t="shared" si="17"/>
        <v>0</v>
      </c>
      <c r="AH159" s="5">
        <f>SUMIF($I$8:I$1596,H159,$AG$8:AG$1596)</f>
        <v>0</v>
      </c>
      <c r="AI159" s="43"/>
      <c r="AJ159" s="7">
        <f t="shared" si="14"/>
        <v>0.60902777777777772</v>
      </c>
      <c r="AK159" s="53">
        <f t="shared" si="13"/>
        <v>0.61041666666666661</v>
      </c>
      <c r="AL159" s="1" t="str">
        <f t="shared" si="15"/>
        <v/>
      </c>
    </row>
    <row r="160" spans="1:39" ht="18.75" customHeight="1" x14ac:dyDescent="0.25">
      <c r="A160" s="11"/>
      <c r="B160" s="11"/>
      <c r="C160" s="29">
        <v>60</v>
      </c>
      <c r="D160" s="117">
        <v>60</v>
      </c>
      <c r="E160" s="30"/>
      <c r="F160" s="30">
        <v>20</v>
      </c>
      <c r="G160" s="30">
        <v>100</v>
      </c>
      <c r="H160" s="30"/>
      <c r="I160" s="30">
        <v>20</v>
      </c>
      <c r="J160" s="30"/>
      <c r="K160" s="30"/>
      <c r="L160" s="30"/>
      <c r="M160" s="30"/>
      <c r="N160" s="30"/>
      <c r="O160" s="30"/>
      <c r="P160" s="30" t="s">
        <v>28</v>
      </c>
      <c r="Q160" s="30"/>
      <c r="R160" s="30"/>
      <c r="S160" s="30"/>
      <c r="T160" s="30"/>
      <c r="U160" s="30"/>
      <c r="V160" s="30"/>
      <c r="W160" s="30" t="s">
        <v>28</v>
      </c>
      <c r="X160" s="129" t="s">
        <v>102</v>
      </c>
      <c r="Y160" s="129"/>
      <c r="Z160" s="129"/>
      <c r="AA160" s="30">
        <v>2</v>
      </c>
      <c r="AB160" s="30">
        <v>10</v>
      </c>
      <c r="AC160" s="31">
        <v>0.93</v>
      </c>
      <c r="AD160" s="5">
        <f t="shared" si="16"/>
        <v>9.3000000000000007</v>
      </c>
      <c r="AE160" s="5">
        <f>SUMIF($I$8:I$1596,H160,$AD$8:AD$1596)</f>
        <v>0</v>
      </c>
      <c r="AF160" s="5">
        <v>1</v>
      </c>
      <c r="AG160" s="5">
        <f t="shared" si="17"/>
        <v>18.600000000000001</v>
      </c>
      <c r="AH160" s="5">
        <f>SUMIF($I$8:I$1596,H160,$AG$8:AG$1596)</f>
        <v>0</v>
      </c>
      <c r="AI160" s="43"/>
      <c r="AJ160" s="7">
        <f t="shared" si="14"/>
        <v>0.61041666666666661</v>
      </c>
      <c r="AK160" s="53">
        <f t="shared" si="13"/>
        <v>0.61736111111111103</v>
      </c>
      <c r="AL160" s="1" t="str">
        <f t="shared" si="15"/>
        <v/>
      </c>
    </row>
    <row r="161" spans="3:41" ht="18.75" customHeight="1" x14ac:dyDescent="0.25">
      <c r="C161" s="29">
        <v>60</v>
      </c>
      <c r="D161" s="117">
        <v>60</v>
      </c>
      <c r="E161" s="30">
        <v>21</v>
      </c>
      <c r="F161" s="30">
        <v>21</v>
      </c>
      <c r="G161" s="30">
        <v>100</v>
      </c>
      <c r="H161" s="30">
        <v>21</v>
      </c>
      <c r="I161" s="30">
        <v>21</v>
      </c>
      <c r="J161" s="30"/>
      <c r="K161" s="30"/>
      <c r="L161" s="30"/>
      <c r="M161" s="30"/>
      <c r="N161" s="30"/>
      <c r="O161" s="30"/>
      <c r="P161" s="30" t="s">
        <v>28</v>
      </c>
      <c r="Q161" s="30"/>
      <c r="R161" s="30"/>
      <c r="S161" s="30"/>
      <c r="T161" s="30"/>
      <c r="U161" s="30"/>
      <c r="V161" s="30"/>
      <c r="W161" s="30" t="s">
        <v>28</v>
      </c>
      <c r="X161" s="129" t="s">
        <v>103</v>
      </c>
      <c r="Y161" s="129"/>
      <c r="Z161" s="129"/>
      <c r="AA161" s="30">
        <v>1</v>
      </c>
      <c r="AB161" s="30">
        <v>1</v>
      </c>
      <c r="AC161" s="31">
        <v>1</v>
      </c>
      <c r="AD161" s="5">
        <f t="shared" si="16"/>
        <v>1</v>
      </c>
      <c r="AE161" s="5">
        <f>SUMIF($I$8:I$1596,H161,$AD$8:AD$1596)</f>
        <v>24.25</v>
      </c>
      <c r="AF161" s="5">
        <v>1</v>
      </c>
      <c r="AG161" s="5">
        <f t="shared" si="17"/>
        <v>1</v>
      </c>
      <c r="AH161" s="5">
        <f>SUMIF($I$8:I$1596,H161,$AG$8:AG$1596)</f>
        <v>47.5</v>
      </c>
      <c r="AI161" s="43"/>
      <c r="AJ161" s="7">
        <f t="shared" si="14"/>
        <v>0.61736111111111103</v>
      </c>
      <c r="AK161" s="53">
        <f t="shared" si="13"/>
        <v>0.61805555555555547</v>
      </c>
      <c r="AL161" s="1" t="str">
        <f t="shared" si="15"/>
        <v/>
      </c>
    </row>
    <row r="162" spans="3:41" ht="20.25" customHeight="1" x14ac:dyDescent="0.25">
      <c r="C162" s="29">
        <v>60</v>
      </c>
      <c r="D162" s="117">
        <v>60</v>
      </c>
      <c r="E162" s="30"/>
      <c r="F162" s="30">
        <v>21</v>
      </c>
      <c r="G162" s="30">
        <v>100</v>
      </c>
      <c r="H162" s="30"/>
      <c r="I162" s="30">
        <v>21</v>
      </c>
      <c r="J162" s="30"/>
      <c r="K162" s="30"/>
      <c r="L162" s="30"/>
      <c r="M162" s="30"/>
      <c r="N162" s="30"/>
      <c r="O162" s="30"/>
      <c r="P162" s="30" t="s">
        <v>28</v>
      </c>
      <c r="Q162" s="30"/>
      <c r="R162" s="30"/>
      <c r="S162" s="30"/>
      <c r="T162" s="30"/>
      <c r="U162" s="30"/>
      <c r="V162" s="30"/>
      <c r="W162" s="30" t="s">
        <v>28</v>
      </c>
      <c r="X162" s="129" t="s">
        <v>104</v>
      </c>
      <c r="Y162" s="129"/>
      <c r="Z162" s="129"/>
      <c r="AA162" s="30">
        <v>2</v>
      </c>
      <c r="AB162" s="30">
        <v>25</v>
      </c>
      <c r="AC162" s="31">
        <v>0.93</v>
      </c>
      <c r="AD162" s="5">
        <f t="shared" si="16"/>
        <v>23.25</v>
      </c>
      <c r="AE162" s="5">
        <f>SUMIF($I$8:I$1596,H162,$AD$8:AD$1596)</f>
        <v>0</v>
      </c>
      <c r="AF162" s="5">
        <v>1</v>
      </c>
      <c r="AG162" s="5">
        <f t="shared" si="17"/>
        <v>46.5</v>
      </c>
      <c r="AH162" s="5">
        <f>SUMIF($I$8:I$1596,H162,$AG$8:AG$1596)</f>
        <v>0</v>
      </c>
      <c r="AI162" s="43"/>
      <c r="AJ162" s="7">
        <f t="shared" si="14"/>
        <v>0.61805555555555547</v>
      </c>
      <c r="AK162" s="53">
        <f t="shared" si="13"/>
        <v>0.63541666666666663</v>
      </c>
      <c r="AL162" s="1" t="str">
        <f t="shared" si="15"/>
        <v/>
      </c>
    </row>
    <row r="163" spans="3:41" ht="18.75" customHeight="1" x14ac:dyDescent="0.25">
      <c r="C163" s="29"/>
      <c r="D163" s="117"/>
      <c r="E163" s="30"/>
      <c r="F163" s="30"/>
      <c r="G163" s="30"/>
      <c r="H163" s="30"/>
      <c r="I163" s="30"/>
      <c r="J163" s="30" t="s">
        <v>28</v>
      </c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129" t="s">
        <v>105</v>
      </c>
      <c r="Y163" s="129"/>
      <c r="Z163" s="129"/>
      <c r="AA163" s="30"/>
      <c r="AB163" s="30">
        <v>10</v>
      </c>
      <c r="AC163" s="31">
        <v>1</v>
      </c>
      <c r="AD163" s="5">
        <f t="shared" si="16"/>
        <v>10</v>
      </c>
      <c r="AE163" s="5">
        <f>SUMIF($I$8:I$1596,H163,$AD$8:AD$1596)</f>
        <v>0</v>
      </c>
      <c r="AF163" s="5">
        <v>1</v>
      </c>
      <c r="AG163" s="5">
        <f t="shared" si="17"/>
        <v>0</v>
      </c>
      <c r="AH163" s="5">
        <f>SUMIF($I$8:I$1596,H163,$AG$8:AG$1596)</f>
        <v>0</v>
      </c>
      <c r="AI163" s="43"/>
      <c r="AJ163" s="7">
        <f t="shared" si="14"/>
        <v>0.63541666666666663</v>
      </c>
      <c r="AK163" s="53">
        <f t="shared" si="13"/>
        <v>0.64236111111111105</v>
      </c>
      <c r="AL163" s="1" t="str">
        <f t="shared" si="15"/>
        <v/>
      </c>
    </row>
    <row r="164" spans="3:41" ht="18.75" customHeight="1" x14ac:dyDescent="0.25">
      <c r="C164" s="29">
        <v>80</v>
      </c>
      <c r="D164" s="117">
        <v>80</v>
      </c>
      <c r="E164" s="30">
        <v>22</v>
      </c>
      <c r="F164" s="30">
        <v>22</v>
      </c>
      <c r="G164" s="30">
        <v>110</v>
      </c>
      <c r="H164" s="30">
        <v>22</v>
      </c>
      <c r="I164" s="30">
        <v>22</v>
      </c>
      <c r="J164" s="30"/>
      <c r="K164" s="30"/>
      <c r="L164" s="30"/>
      <c r="M164" s="30"/>
      <c r="N164" s="30"/>
      <c r="O164" s="30"/>
      <c r="P164" s="30" t="s">
        <v>28</v>
      </c>
      <c r="Q164" s="30"/>
      <c r="R164" s="30"/>
      <c r="S164" s="30"/>
      <c r="T164" s="30"/>
      <c r="U164" s="30"/>
      <c r="V164" s="30"/>
      <c r="W164" s="30"/>
      <c r="X164" s="129" t="s">
        <v>106</v>
      </c>
      <c r="Y164" s="129"/>
      <c r="Z164" s="129"/>
      <c r="AA164" s="30">
        <v>1</v>
      </c>
      <c r="AB164" s="30">
        <v>13</v>
      </c>
      <c r="AC164" s="31">
        <v>0.95</v>
      </c>
      <c r="AD164" s="5">
        <f t="shared" si="16"/>
        <v>12.35</v>
      </c>
      <c r="AE164" s="5">
        <f>SUMIF($I$8:I$1596,H164,$AD$8:AD$1596)</f>
        <v>12.35</v>
      </c>
      <c r="AF164" s="5">
        <v>2</v>
      </c>
      <c r="AG164" s="5">
        <f t="shared" si="17"/>
        <v>24.7</v>
      </c>
      <c r="AH164" s="5">
        <f>SUMIF($I$8:I$1596,H164,$AG$8:AG$1596)</f>
        <v>24.7</v>
      </c>
      <c r="AI164" s="43"/>
      <c r="AJ164" s="7">
        <f t="shared" si="14"/>
        <v>0.64236111111111105</v>
      </c>
      <c r="AK164" s="53">
        <f t="shared" si="13"/>
        <v>0.6513888888888888</v>
      </c>
      <c r="AL164" s="1" t="str">
        <f t="shared" si="15"/>
        <v/>
      </c>
    </row>
    <row r="165" spans="3:41" ht="18.75" customHeight="1" x14ac:dyDescent="0.25">
      <c r="C165" s="38">
        <v>80</v>
      </c>
      <c r="D165" s="122">
        <v>80</v>
      </c>
      <c r="E165" s="36">
        <v>23</v>
      </c>
      <c r="F165" s="36">
        <v>23</v>
      </c>
      <c r="G165" s="36">
        <v>110</v>
      </c>
      <c r="H165" s="36">
        <v>23</v>
      </c>
      <c r="I165" s="36">
        <v>23</v>
      </c>
      <c r="J165" s="36"/>
      <c r="K165" s="36"/>
      <c r="L165" s="36"/>
      <c r="M165" s="36"/>
      <c r="N165" s="36"/>
      <c r="O165" s="36"/>
      <c r="P165" s="36" t="s">
        <v>28</v>
      </c>
      <c r="Q165" s="36"/>
      <c r="R165" s="36"/>
      <c r="S165" s="36"/>
      <c r="T165" s="36"/>
      <c r="U165" s="36"/>
      <c r="V165" s="36"/>
      <c r="W165" s="36"/>
      <c r="X165" s="143" t="s">
        <v>107</v>
      </c>
      <c r="Y165" s="143"/>
      <c r="Z165" s="143"/>
      <c r="AA165" s="36">
        <v>1</v>
      </c>
      <c r="AB165" s="36">
        <v>6</v>
      </c>
      <c r="AC165" s="37">
        <v>1</v>
      </c>
      <c r="AD165" s="9">
        <f t="shared" si="16"/>
        <v>6</v>
      </c>
      <c r="AE165" s="9">
        <f>SUMIF($I$8:I$1596,H165,$AD$8:AD$1596)</f>
        <v>8</v>
      </c>
      <c r="AF165" s="9">
        <v>2</v>
      </c>
      <c r="AG165" s="9">
        <f t="shared" si="17"/>
        <v>12</v>
      </c>
      <c r="AH165" s="9">
        <f>SUMIF($I$8:I$1596,H165,$AG$8:AG$1596)</f>
        <v>14</v>
      </c>
      <c r="AI165" s="44" t="s">
        <v>166</v>
      </c>
      <c r="AJ165" s="10">
        <f t="shared" si="14"/>
        <v>0.6513888888888888</v>
      </c>
      <c r="AK165" s="54">
        <f t="shared" si="13"/>
        <v>0.65555555555555545</v>
      </c>
      <c r="AL165" s="1" t="str">
        <f t="shared" si="15"/>
        <v>نیست</v>
      </c>
    </row>
    <row r="166" spans="3:41" ht="18.75" customHeight="1" x14ac:dyDescent="0.25">
      <c r="C166" s="29">
        <v>90</v>
      </c>
      <c r="D166" s="117">
        <v>90</v>
      </c>
      <c r="E166" s="30">
        <v>25</v>
      </c>
      <c r="F166" s="30">
        <v>25</v>
      </c>
      <c r="G166" s="30">
        <v>150</v>
      </c>
      <c r="H166" s="30">
        <v>24</v>
      </c>
      <c r="I166" s="30">
        <v>24</v>
      </c>
      <c r="J166" s="30"/>
      <c r="K166" s="30"/>
      <c r="L166" s="30"/>
      <c r="M166" s="30"/>
      <c r="N166" s="30"/>
      <c r="O166" s="30"/>
      <c r="P166" s="30" t="s">
        <v>28</v>
      </c>
      <c r="Q166" s="30"/>
      <c r="R166" s="30"/>
      <c r="S166" s="30"/>
      <c r="T166" s="30"/>
      <c r="U166" s="30"/>
      <c r="V166" s="30"/>
      <c r="W166" s="30"/>
      <c r="X166" s="129" t="s">
        <v>214</v>
      </c>
      <c r="Y166" s="129"/>
      <c r="Z166" s="129"/>
      <c r="AA166" s="30">
        <v>2</v>
      </c>
      <c r="AB166" s="30">
        <v>3</v>
      </c>
      <c r="AC166" s="31">
        <v>0.9</v>
      </c>
      <c r="AD166" s="5">
        <f t="shared" si="16"/>
        <v>2.7</v>
      </c>
      <c r="AE166" s="5">
        <f>SUMIF($I$8:I$1596,H166,$AD$8:AD$1596)</f>
        <v>2.7</v>
      </c>
      <c r="AF166" s="5">
        <v>1</v>
      </c>
      <c r="AG166" s="5">
        <f t="shared" si="17"/>
        <v>5.4</v>
      </c>
      <c r="AH166" s="5">
        <f>SUMIF($I$8:I$1596,H166,$AG$8:AG$1596)</f>
        <v>5.4</v>
      </c>
      <c r="AI166" s="43"/>
      <c r="AJ166" s="7">
        <v>0.65277777777777779</v>
      </c>
      <c r="AK166" s="53">
        <f t="shared" si="13"/>
        <v>0.65486111111111112</v>
      </c>
      <c r="AL166" s="1" t="str">
        <f t="shared" si="15"/>
        <v/>
      </c>
    </row>
    <row r="167" spans="3:41" ht="18.75" customHeight="1" x14ac:dyDescent="0.25">
      <c r="C167" s="29">
        <v>20</v>
      </c>
      <c r="D167" s="117">
        <v>100</v>
      </c>
      <c r="E167" s="30">
        <v>26</v>
      </c>
      <c r="F167" s="30">
        <v>26</v>
      </c>
      <c r="G167" s="30">
        <v>20</v>
      </c>
      <c r="H167" s="30">
        <v>25</v>
      </c>
      <c r="I167" s="30">
        <v>25</v>
      </c>
      <c r="J167" s="30"/>
      <c r="K167" s="30"/>
      <c r="L167" s="30"/>
      <c r="M167" s="30"/>
      <c r="N167" s="30"/>
      <c r="O167" s="30"/>
      <c r="P167" s="30" t="s">
        <v>28</v>
      </c>
      <c r="Q167" s="30"/>
      <c r="R167" s="30"/>
      <c r="S167" s="30"/>
      <c r="T167" s="30"/>
      <c r="U167" s="30"/>
      <c r="V167" s="30"/>
      <c r="W167" s="30"/>
      <c r="X167" s="129" t="s">
        <v>215</v>
      </c>
      <c r="Y167" s="129"/>
      <c r="Z167" s="129"/>
      <c r="AA167" s="30">
        <v>2</v>
      </c>
      <c r="AB167" s="30">
        <v>4</v>
      </c>
      <c r="AC167" s="31">
        <v>0.9</v>
      </c>
      <c r="AD167" s="5">
        <f t="shared" si="16"/>
        <v>3.6</v>
      </c>
      <c r="AE167" s="5">
        <f>SUMIF($I$8:I$1596,H167,$AD$8:AD$1596)</f>
        <v>3.6</v>
      </c>
      <c r="AF167" s="5">
        <v>1</v>
      </c>
      <c r="AG167" s="5">
        <f t="shared" si="17"/>
        <v>7.2</v>
      </c>
      <c r="AH167" s="5">
        <f>SUMIF($I$8:I$1596,H167,$AG$8:AG$1596)</f>
        <v>7.2</v>
      </c>
      <c r="AI167" s="43"/>
      <c r="AJ167" s="7">
        <f t="shared" si="14"/>
        <v>0.65486111111111112</v>
      </c>
      <c r="AK167" s="53">
        <f t="shared" si="13"/>
        <v>0.65763888888888888</v>
      </c>
      <c r="AL167" s="1" t="str">
        <f t="shared" si="15"/>
        <v/>
      </c>
    </row>
    <row r="168" spans="3:41" ht="18.75" customHeight="1" x14ac:dyDescent="0.25">
      <c r="C168" s="29">
        <v>70</v>
      </c>
      <c r="D168" s="117">
        <v>70</v>
      </c>
      <c r="E168" s="30">
        <v>27</v>
      </c>
      <c r="F168" s="30">
        <v>27</v>
      </c>
      <c r="G168" s="30">
        <v>140</v>
      </c>
      <c r="H168" s="30">
        <v>26</v>
      </c>
      <c r="I168" s="30">
        <v>26</v>
      </c>
      <c r="J168" s="30"/>
      <c r="K168" s="30"/>
      <c r="L168" s="30"/>
      <c r="M168" s="30"/>
      <c r="N168" s="30"/>
      <c r="O168" s="30"/>
      <c r="P168" s="30" t="s">
        <v>28</v>
      </c>
      <c r="Q168" s="30"/>
      <c r="R168" s="30"/>
      <c r="S168" s="30"/>
      <c r="T168" s="30"/>
      <c r="U168" s="30"/>
      <c r="V168" s="30"/>
      <c r="W168" s="30"/>
      <c r="X168" s="129" t="s">
        <v>216</v>
      </c>
      <c r="Y168" s="129"/>
      <c r="Z168" s="129"/>
      <c r="AA168" s="30">
        <v>2</v>
      </c>
      <c r="AB168" s="30">
        <v>5</v>
      </c>
      <c r="AC168" s="31">
        <v>0.9</v>
      </c>
      <c r="AD168" s="5">
        <f t="shared" si="16"/>
        <v>4.5</v>
      </c>
      <c r="AE168" s="5">
        <f>SUMIF($I$8:I$1596,H168,$AD$8:AD$1596)</f>
        <v>4.5</v>
      </c>
      <c r="AF168" s="5">
        <v>1</v>
      </c>
      <c r="AG168" s="5">
        <f t="shared" si="17"/>
        <v>9</v>
      </c>
      <c r="AH168" s="5">
        <f>SUMIF($I$8:I$1596,H168,$AG$8:AG$1596)</f>
        <v>9</v>
      </c>
      <c r="AI168" s="43"/>
      <c r="AJ168" s="7">
        <f t="shared" si="14"/>
        <v>0.65763888888888888</v>
      </c>
      <c r="AK168" s="53">
        <f t="shared" si="13"/>
        <v>0.66111111111111109</v>
      </c>
      <c r="AL168" s="1" t="str">
        <f t="shared" si="15"/>
        <v/>
      </c>
      <c r="AM168" s="1" t="s">
        <v>175</v>
      </c>
    </row>
    <row r="169" spans="3:41" ht="18.75" customHeight="1" x14ac:dyDescent="0.25">
      <c r="C169" s="29"/>
      <c r="D169" s="117"/>
      <c r="E169" s="30"/>
      <c r="F169" s="30"/>
      <c r="G169" s="30"/>
      <c r="H169" s="30"/>
      <c r="I169" s="30"/>
      <c r="J169" s="30" t="s">
        <v>28</v>
      </c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129" t="s">
        <v>60</v>
      </c>
      <c r="Y169" s="129"/>
      <c r="Z169" s="129"/>
      <c r="AA169" s="30"/>
      <c r="AB169" s="30">
        <v>6</v>
      </c>
      <c r="AC169" s="31">
        <v>1</v>
      </c>
      <c r="AD169" s="5">
        <f t="shared" si="16"/>
        <v>6</v>
      </c>
      <c r="AE169" s="5">
        <f>SUMIF($I$8:I$1596,H169,$AD$8:AD$1596)</f>
        <v>0</v>
      </c>
      <c r="AF169" s="5">
        <v>1</v>
      </c>
      <c r="AG169" s="5">
        <f t="shared" si="17"/>
        <v>0</v>
      </c>
      <c r="AH169" s="5">
        <f>SUMIF($I$8:I$1596,H169,$AG$8:AG$1596)</f>
        <v>0</v>
      </c>
      <c r="AI169" s="43"/>
      <c r="AJ169" s="7">
        <f t="shared" si="14"/>
        <v>0.66111111111111109</v>
      </c>
      <c r="AK169" s="53">
        <f t="shared" si="13"/>
        <v>0.66527777777777775</v>
      </c>
      <c r="AL169" s="1" t="str">
        <f t="shared" si="15"/>
        <v/>
      </c>
    </row>
    <row r="170" spans="3:41" ht="18.75" customHeight="1" x14ac:dyDescent="0.25">
      <c r="C170" s="94"/>
      <c r="D170" s="118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 t="s">
        <v>28</v>
      </c>
      <c r="U170" s="95"/>
      <c r="V170" s="95"/>
      <c r="W170" s="95"/>
      <c r="X170" s="130" t="s">
        <v>49</v>
      </c>
      <c r="Y170" s="130"/>
      <c r="Z170" s="130"/>
      <c r="AA170" s="95"/>
      <c r="AB170" s="95">
        <v>23</v>
      </c>
      <c r="AC170" s="96">
        <v>1</v>
      </c>
      <c r="AD170" s="95">
        <f t="shared" si="16"/>
        <v>23</v>
      </c>
      <c r="AE170" s="95">
        <f>SUMIF($I$8:I$1596,H170,$AD$8:AD$1596)</f>
        <v>0</v>
      </c>
      <c r="AF170" s="95">
        <v>1</v>
      </c>
      <c r="AG170" s="95">
        <f t="shared" si="17"/>
        <v>0</v>
      </c>
      <c r="AH170" s="95">
        <f>SUMIF($I$8:I$1596,H170,$AG$8:AG$1596)</f>
        <v>0</v>
      </c>
      <c r="AI170" s="97"/>
      <c r="AJ170" s="98">
        <f t="shared" si="14"/>
        <v>0.66527777777777775</v>
      </c>
      <c r="AK170" s="99">
        <f t="shared" si="13"/>
        <v>0.68125000000000002</v>
      </c>
      <c r="AL170" s="1" t="str">
        <f t="shared" si="15"/>
        <v/>
      </c>
    </row>
    <row r="171" spans="3:41" ht="18.75" customHeight="1" x14ac:dyDescent="0.25">
      <c r="C171" s="29">
        <v>70</v>
      </c>
      <c r="D171" s="117">
        <v>70</v>
      </c>
      <c r="E171" s="30">
        <v>28</v>
      </c>
      <c r="F171" s="30">
        <v>28</v>
      </c>
      <c r="G171" s="30">
        <v>140</v>
      </c>
      <c r="H171" s="30">
        <v>27</v>
      </c>
      <c r="I171" s="30">
        <v>27</v>
      </c>
      <c r="J171" s="30"/>
      <c r="K171" s="30"/>
      <c r="L171" s="30"/>
      <c r="M171" s="30"/>
      <c r="N171" s="30"/>
      <c r="O171" s="30"/>
      <c r="P171" s="30" t="s">
        <v>28</v>
      </c>
      <c r="Q171" s="30"/>
      <c r="R171" s="30"/>
      <c r="S171" s="30"/>
      <c r="T171" s="30"/>
      <c r="U171" s="30"/>
      <c r="V171" s="30"/>
      <c r="W171" s="30"/>
      <c r="X171" s="129" t="s">
        <v>217</v>
      </c>
      <c r="Y171" s="129"/>
      <c r="Z171" s="129"/>
      <c r="AA171" s="30">
        <v>1</v>
      </c>
      <c r="AB171" s="30">
        <v>4</v>
      </c>
      <c r="AC171" s="31">
        <v>1</v>
      </c>
      <c r="AD171" s="5">
        <f t="shared" si="16"/>
        <v>4</v>
      </c>
      <c r="AE171" s="5">
        <f>SUMIF($I$8:I$1596,H171,$AD$8:AD$1596)</f>
        <v>4</v>
      </c>
      <c r="AF171" s="5">
        <v>2</v>
      </c>
      <c r="AG171" s="5">
        <f t="shared" si="17"/>
        <v>8</v>
      </c>
      <c r="AH171" s="5">
        <f>SUMIF($I$8:I$1596,H171,$AG$8:AG$1596)</f>
        <v>8</v>
      </c>
      <c r="AI171" s="43" t="s">
        <v>166</v>
      </c>
      <c r="AJ171" s="7">
        <f t="shared" si="14"/>
        <v>0.68125000000000002</v>
      </c>
      <c r="AK171" s="53">
        <f t="shared" si="13"/>
        <v>0.68402777777777779</v>
      </c>
      <c r="AL171" s="1" t="str">
        <f t="shared" si="15"/>
        <v/>
      </c>
    </row>
    <row r="172" spans="3:41" ht="18.75" customHeight="1" x14ac:dyDescent="0.25">
      <c r="C172" s="29">
        <v>90</v>
      </c>
      <c r="D172" s="117">
        <v>90</v>
      </c>
      <c r="E172" s="30"/>
      <c r="F172" s="30">
        <v>28</v>
      </c>
      <c r="G172" s="30">
        <v>150</v>
      </c>
      <c r="H172" s="30">
        <v>28</v>
      </c>
      <c r="I172" s="30">
        <v>28</v>
      </c>
      <c r="J172" s="30"/>
      <c r="K172" s="30"/>
      <c r="L172" s="30"/>
      <c r="M172" s="30"/>
      <c r="N172" s="30"/>
      <c r="O172" s="30"/>
      <c r="P172" s="30" t="s">
        <v>28</v>
      </c>
      <c r="Q172" s="30"/>
      <c r="R172" s="30"/>
      <c r="S172" s="30"/>
      <c r="T172" s="30"/>
      <c r="U172" s="30"/>
      <c r="V172" s="30"/>
      <c r="W172" s="30"/>
      <c r="X172" s="129" t="s">
        <v>218</v>
      </c>
      <c r="Y172" s="129"/>
      <c r="Z172" s="129"/>
      <c r="AA172" s="30">
        <v>1</v>
      </c>
      <c r="AB172" s="30">
        <v>6</v>
      </c>
      <c r="AC172" s="31">
        <v>1</v>
      </c>
      <c r="AD172" s="5">
        <f t="shared" si="16"/>
        <v>6</v>
      </c>
      <c r="AE172" s="5">
        <f>SUMIF($I$8:I$1596,H172,$AD$8:AD$1596)</f>
        <v>6</v>
      </c>
      <c r="AF172" s="5">
        <v>1</v>
      </c>
      <c r="AG172" s="5">
        <f t="shared" si="17"/>
        <v>6</v>
      </c>
      <c r="AH172" s="5">
        <f>SUMIF($I$8:I$1596,H172,$AG$8:AG$1596)</f>
        <v>6</v>
      </c>
      <c r="AI172" s="43" t="s">
        <v>166</v>
      </c>
      <c r="AJ172" s="7">
        <f t="shared" si="14"/>
        <v>0.68402777777777779</v>
      </c>
      <c r="AK172" s="53">
        <f t="shared" si="13"/>
        <v>0.68819444444444444</v>
      </c>
      <c r="AL172" s="1" t="str">
        <f t="shared" si="15"/>
        <v/>
      </c>
    </row>
    <row r="173" spans="3:41" s="2" customFormat="1" ht="18.75" customHeight="1" x14ac:dyDescent="0.25">
      <c r="C173" s="29">
        <v>20</v>
      </c>
      <c r="D173" s="117">
        <v>100</v>
      </c>
      <c r="E173" s="30"/>
      <c r="F173" s="30">
        <v>28</v>
      </c>
      <c r="G173" s="30">
        <v>20</v>
      </c>
      <c r="H173" s="30">
        <v>29</v>
      </c>
      <c r="I173" s="30">
        <v>29</v>
      </c>
      <c r="J173" s="30"/>
      <c r="K173" s="30"/>
      <c r="L173" s="30"/>
      <c r="M173" s="30"/>
      <c r="N173" s="30"/>
      <c r="O173" s="30"/>
      <c r="P173" s="30" t="s">
        <v>28</v>
      </c>
      <c r="Q173" s="30"/>
      <c r="R173" s="30"/>
      <c r="S173" s="30"/>
      <c r="T173" s="30"/>
      <c r="U173" s="30"/>
      <c r="V173" s="30"/>
      <c r="W173" s="30"/>
      <c r="X173" s="129" t="s">
        <v>219</v>
      </c>
      <c r="Y173" s="129"/>
      <c r="Z173" s="129"/>
      <c r="AA173" s="30">
        <v>1</v>
      </c>
      <c r="AB173" s="30">
        <v>8</v>
      </c>
      <c r="AC173" s="31">
        <v>1</v>
      </c>
      <c r="AD173" s="5">
        <f t="shared" si="16"/>
        <v>8</v>
      </c>
      <c r="AE173" s="5">
        <f>SUMIF($I$8:I$1596,H173,$AD$8:AD$1596)</f>
        <v>12</v>
      </c>
      <c r="AF173" s="5">
        <v>1</v>
      </c>
      <c r="AG173" s="5">
        <f>AD173*AA173*AF173</f>
        <v>8</v>
      </c>
      <c r="AH173" s="5">
        <f>SUMIF($I$8:I$1596,H173,$AG$8:AG$1596)</f>
        <v>8</v>
      </c>
      <c r="AI173" s="43" t="s">
        <v>166</v>
      </c>
      <c r="AJ173" s="7">
        <f t="shared" si="14"/>
        <v>0.68819444444444444</v>
      </c>
      <c r="AK173" s="53">
        <f t="shared" si="13"/>
        <v>0.69374999999999998</v>
      </c>
      <c r="AL173" s="1" t="str">
        <f t="shared" si="15"/>
        <v/>
      </c>
      <c r="AM173" s="1"/>
      <c r="AO173" s="1"/>
    </row>
    <row r="174" spans="3:41" s="2" customFormat="1" ht="18.75" customHeight="1" x14ac:dyDescent="0.25">
      <c r="C174" s="112" t="s">
        <v>108</v>
      </c>
      <c r="D174" s="123" t="s">
        <v>190</v>
      </c>
      <c r="E174" s="30"/>
      <c r="F174" s="30">
        <v>28</v>
      </c>
      <c r="G174" s="30">
        <v>20</v>
      </c>
      <c r="H174" s="30"/>
      <c r="I174" s="30">
        <v>29</v>
      </c>
      <c r="J174" s="30"/>
      <c r="K174" s="30"/>
      <c r="L174" s="30"/>
      <c r="M174" s="30"/>
      <c r="N174" s="30"/>
      <c r="O174" s="30"/>
      <c r="P174" s="30"/>
      <c r="Q174" s="30" t="s">
        <v>28</v>
      </c>
      <c r="R174" s="30"/>
      <c r="S174" s="30"/>
      <c r="T174" s="30"/>
      <c r="U174" s="30"/>
      <c r="V174" s="30"/>
      <c r="W174" s="30" t="s">
        <v>28</v>
      </c>
      <c r="X174" s="129" t="s">
        <v>47</v>
      </c>
      <c r="Y174" s="129"/>
      <c r="Z174" s="129"/>
      <c r="AA174" s="30"/>
      <c r="AB174" s="30">
        <v>4</v>
      </c>
      <c r="AC174" s="31">
        <v>1</v>
      </c>
      <c r="AD174" s="5">
        <f t="shared" si="16"/>
        <v>4</v>
      </c>
      <c r="AE174" s="5">
        <f>SUMIF($I$8:I$1596,H174,$AD$8:AD$1596)</f>
        <v>0</v>
      </c>
      <c r="AF174" s="5">
        <v>1</v>
      </c>
      <c r="AG174" s="5">
        <f t="shared" si="17"/>
        <v>0</v>
      </c>
      <c r="AH174" s="5">
        <f>SUMIF($I$8:I$1596,H174,$AG$8:AG$1596)</f>
        <v>0</v>
      </c>
      <c r="AI174" s="43"/>
      <c r="AJ174" s="7">
        <f t="shared" si="14"/>
        <v>0.69374999999999998</v>
      </c>
      <c r="AK174" s="53">
        <f t="shared" si="13"/>
        <v>0.69652777777777775</v>
      </c>
      <c r="AL174" s="1" t="str">
        <f t="shared" si="15"/>
        <v/>
      </c>
      <c r="AM174" s="1"/>
      <c r="AO174" s="1"/>
    </row>
    <row r="175" spans="3:41" s="2" customFormat="1" ht="18.75" customHeight="1" x14ac:dyDescent="0.25">
      <c r="C175" s="29" t="s">
        <v>109</v>
      </c>
      <c r="D175" s="117">
        <v>60</v>
      </c>
      <c r="E175" s="30">
        <v>29</v>
      </c>
      <c r="F175" s="30">
        <v>29</v>
      </c>
      <c r="G175" s="30">
        <v>120</v>
      </c>
      <c r="H175" s="30">
        <v>30</v>
      </c>
      <c r="I175" s="30">
        <v>30</v>
      </c>
      <c r="J175" s="30"/>
      <c r="K175" s="30"/>
      <c r="L175" s="30"/>
      <c r="M175" s="30"/>
      <c r="N175" s="30"/>
      <c r="O175" s="30"/>
      <c r="P175" s="30" t="s">
        <v>28</v>
      </c>
      <c r="Q175" s="30"/>
      <c r="R175" s="30"/>
      <c r="S175" s="30"/>
      <c r="T175" s="30"/>
      <c r="U175" s="30"/>
      <c r="V175" s="30"/>
      <c r="W175" s="30" t="s">
        <v>28</v>
      </c>
      <c r="X175" s="129" t="s">
        <v>110</v>
      </c>
      <c r="Y175" s="129"/>
      <c r="Z175" s="129"/>
      <c r="AA175" s="30">
        <v>2</v>
      </c>
      <c r="AB175" s="30">
        <v>2</v>
      </c>
      <c r="AC175" s="31">
        <v>1</v>
      </c>
      <c r="AD175" s="5">
        <f t="shared" si="16"/>
        <v>2</v>
      </c>
      <c r="AE175" s="5">
        <f>SUMIF($I$8:I$1596,H175,$AD$8:AD$1596)</f>
        <v>33.549999999999997</v>
      </c>
      <c r="AF175" s="5">
        <v>1</v>
      </c>
      <c r="AG175" s="5">
        <f>AD175*AA175*AF175</f>
        <v>4</v>
      </c>
      <c r="AH175" s="5">
        <f>SUMIF($I$8:I$1596,H175,$AG$8:AG$1596)</f>
        <v>60.239999999999995</v>
      </c>
      <c r="AI175" s="43"/>
      <c r="AJ175" s="7">
        <f t="shared" si="14"/>
        <v>0.69652777777777775</v>
      </c>
      <c r="AK175" s="53">
        <f t="shared" ref="AK175:AK231" si="18">+AJ175+TIME(0,AB175,0)</f>
        <v>0.69791666666666663</v>
      </c>
      <c r="AL175" s="1" t="str">
        <f t="shared" si="15"/>
        <v/>
      </c>
      <c r="AM175" s="1"/>
      <c r="AO175" s="1"/>
    </row>
    <row r="176" spans="3:41" s="2" customFormat="1" ht="18.75" customHeight="1" x14ac:dyDescent="0.25">
      <c r="C176" s="29">
        <v>80</v>
      </c>
      <c r="D176" s="117">
        <v>80</v>
      </c>
      <c r="E176" s="30"/>
      <c r="F176" s="30">
        <v>23</v>
      </c>
      <c r="G176" s="30">
        <v>110</v>
      </c>
      <c r="H176" s="30"/>
      <c r="I176" s="30">
        <v>23</v>
      </c>
      <c r="J176" s="30"/>
      <c r="K176" s="30"/>
      <c r="L176" s="30"/>
      <c r="M176" s="30"/>
      <c r="N176" s="30"/>
      <c r="O176" s="30"/>
      <c r="P176" s="30" t="s">
        <v>28</v>
      </c>
      <c r="Q176" s="30"/>
      <c r="R176" s="30"/>
      <c r="S176" s="30"/>
      <c r="T176" s="30"/>
      <c r="U176" s="30"/>
      <c r="V176" s="30"/>
      <c r="W176" s="30"/>
      <c r="X176" s="129" t="s">
        <v>111</v>
      </c>
      <c r="Y176" s="129"/>
      <c r="Z176" s="129"/>
      <c r="AA176" s="30">
        <v>1</v>
      </c>
      <c r="AB176" s="30">
        <v>2</v>
      </c>
      <c r="AC176" s="31">
        <v>1</v>
      </c>
      <c r="AD176" s="5">
        <f t="shared" si="16"/>
        <v>2</v>
      </c>
      <c r="AE176" s="5">
        <f>SUMIF($I$8:I$1596,H176,$AD$8:AD$1596)</f>
        <v>0</v>
      </c>
      <c r="AF176" s="5">
        <v>1</v>
      </c>
      <c r="AG176" s="5">
        <f t="shared" si="17"/>
        <v>2</v>
      </c>
      <c r="AH176" s="5">
        <f>SUMIF($I$8:I$1596,H176,$AG$8:AG$1596)</f>
        <v>0</v>
      </c>
      <c r="AI176" s="43"/>
      <c r="AJ176" s="7">
        <f t="shared" ref="AJ176:AJ178" si="19">AK175</f>
        <v>0.69791666666666663</v>
      </c>
      <c r="AK176" s="53">
        <f t="shared" si="18"/>
        <v>0.69930555555555551</v>
      </c>
      <c r="AL176" s="1" t="str">
        <f t="shared" si="15"/>
        <v/>
      </c>
      <c r="AM176" s="1"/>
      <c r="AO176" s="1"/>
    </row>
    <row r="177" spans="1:196" s="2" customFormat="1" ht="18.75" customHeight="1" x14ac:dyDescent="0.25">
      <c r="C177" s="29" t="s">
        <v>109</v>
      </c>
      <c r="D177" s="117">
        <v>60</v>
      </c>
      <c r="E177" s="30"/>
      <c r="F177" s="30">
        <v>29</v>
      </c>
      <c r="G177" s="30">
        <v>120</v>
      </c>
      <c r="H177" s="30"/>
      <c r="I177" s="30">
        <v>30</v>
      </c>
      <c r="J177" s="30"/>
      <c r="K177" s="30"/>
      <c r="L177" s="30"/>
      <c r="M177" s="30"/>
      <c r="N177" s="30"/>
      <c r="O177" s="30"/>
      <c r="P177" s="30" t="s">
        <v>28</v>
      </c>
      <c r="Q177" s="30"/>
      <c r="R177" s="30"/>
      <c r="S177" s="30"/>
      <c r="T177" s="30"/>
      <c r="U177" s="30"/>
      <c r="V177" s="30"/>
      <c r="W177" s="30" t="s">
        <v>28</v>
      </c>
      <c r="X177" s="129" t="s">
        <v>220</v>
      </c>
      <c r="Y177" s="129"/>
      <c r="Z177" s="129"/>
      <c r="AA177" s="30">
        <v>2</v>
      </c>
      <c r="AB177" s="30">
        <v>13</v>
      </c>
      <c r="AC177" s="31">
        <v>0.93</v>
      </c>
      <c r="AD177" s="5">
        <f t="shared" si="16"/>
        <v>12.09</v>
      </c>
      <c r="AE177" s="5">
        <f>SUMIF($I$8:I$1596,H177,$AD$8:AD$1596)</f>
        <v>0</v>
      </c>
      <c r="AF177" s="5">
        <v>1</v>
      </c>
      <c r="AG177" s="5">
        <f t="shared" si="17"/>
        <v>24.18</v>
      </c>
      <c r="AH177" s="5">
        <f>SUMIF($I$8:I$1596,H177,$AG$8:AG$1596)</f>
        <v>0</v>
      </c>
      <c r="AI177" s="43"/>
      <c r="AJ177" s="7">
        <f t="shared" si="19"/>
        <v>0.69930555555555551</v>
      </c>
      <c r="AK177" s="53">
        <f t="shared" si="18"/>
        <v>0.70833333333333326</v>
      </c>
      <c r="AL177" s="1" t="str">
        <f t="shared" si="15"/>
        <v/>
      </c>
      <c r="AM177" s="1"/>
      <c r="AO177" s="1"/>
    </row>
    <row r="178" spans="1:196" s="2" customFormat="1" ht="18.75" customHeight="1" x14ac:dyDescent="0.25">
      <c r="C178" s="29"/>
      <c r="D178" s="117"/>
      <c r="E178" s="30"/>
      <c r="F178" s="30"/>
      <c r="G178" s="30"/>
      <c r="H178" s="30"/>
      <c r="I178" s="30"/>
      <c r="J178" s="30"/>
      <c r="K178" s="30"/>
      <c r="L178" s="30" t="s">
        <v>28</v>
      </c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129" t="s">
        <v>112</v>
      </c>
      <c r="Y178" s="129"/>
      <c r="Z178" s="129"/>
      <c r="AA178" s="30">
        <v>1</v>
      </c>
      <c r="AB178" s="30">
        <v>5</v>
      </c>
      <c r="AC178" s="31">
        <v>1</v>
      </c>
      <c r="AD178" s="5">
        <f t="shared" si="16"/>
        <v>5</v>
      </c>
      <c r="AE178" s="5">
        <f>SUMIF($I$8:I$1596,H178,$AD$8:AD$1596)</f>
        <v>0</v>
      </c>
      <c r="AF178" s="5">
        <v>1</v>
      </c>
      <c r="AG178" s="5">
        <f t="shared" si="17"/>
        <v>5</v>
      </c>
      <c r="AH178" s="5">
        <f>SUMIF($I$8:I$1596,H178,$AG$8:AG$1596)</f>
        <v>0</v>
      </c>
      <c r="AI178" s="43"/>
      <c r="AJ178" s="7">
        <f t="shared" si="19"/>
        <v>0.70833333333333326</v>
      </c>
      <c r="AK178" s="53">
        <f t="shared" si="18"/>
        <v>0.71180555555555547</v>
      </c>
      <c r="AL178" s="1" t="str">
        <f t="shared" si="15"/>
        <v>نیست</v>
      </c>
      <c r="AM178" s="1"/>
      <c r="AO178" s="1"/>
    </row>
    <row r="179" spans="1:196" s="2" customFormat="1" ht="18.75" customHeight="1" x14ac:dyDescent="0.25">
      <c r="C179" s="38">
        <v>100</v>
      </c>
      <c r="D179" s="122">
        <v>60</v>
      </c>
      <c r="E179" s="36">
        <v>30</v>
      </c>
      <c r="F179" s="36">
        <v>30</v>
      </c>
      <c r="G179" s="36">
        <v>130</v>
      </c>
      <c r="H179" s="36">
        <v>31</v>
      </c>
      <c r="I179" s="36">
        <v>31</v>
      </c>
      <c r="J179" s="36"/>
      <c r="K179" s="36"/>
      <c r="L179" s="36"/>
      <c r="M179" s="36"/>
      <c r="N179" s="36"/>
      <c r="O179" s="36"/>
      <c r="P179" s="36" t="s">
        <v>28</v>
      </c>
      <c r="Q179" s="36"/>
      <c r="R179" s="36"/>
      <c r="S179" s="36"/>
      <c r="T179" s="36"/>
      <c r="U179" s="36"/>
      <c r="V179" s="36"/>
      <c r="W179" s="36" t="s">
        <v>28</v>
      </c>
      <c r="X179" s="143" t="s">
        <v>240</v>
      </c>
      <c r="Y179" s="143"/>
      <c r="Z179" s="143"/>
      <c r="AA179" s="36">
        <v>1</v>
      </c>
      <c r="AB179" s="36">
        <v>5</v>
      </c>
      <c r="AC179" s="37">
        <v>1</v>
      </c>
      <c r="AD179" s="9">
        <f t="shared" si="16"/>
        <v>5</v>
      </c>
      <c r="AE179" s="9">
        <f>SUMIF($I$8:I$1596,H179,$AD$8:AD$1596)</f>
        <v>18.020000000000003</v>
      </c>
      <c r="AF179" s="9">
        <v>1</v>
      </c>
      <c r="AG179" s="9">
        <f t="shared" si="17"/>
        <v>5</v>
      </c>
      <c r="AH179" s="9">
        <f>SUMIF($I$8:I$1596,H179,$AG$8:AG$1596)</f>
        <v>31.040000000000003</v>
      </c>
      <c r="AI179" s="44"/>
      <c r="AJ179" s="10">
        <v>0.7104166666666667</v>
      </c>
      <c r="AK179" s="54">
        <f t="shared" si="18"/>
        <v>0.71388888888888891</v>
      </c>
      <c r="AL179" s="1" t="str">
        <f t="shared" si="15"/>
        <v>نیست</v>
      </c>
      <c r="AM179" s="1"/>
      <c r="AO179" s="1"/>
    </row>
    <row r="180" spans="1:196" s="2" customFormat="1" ht="18.75" customHeight="1" x14ac:dyDescent="0.25">
      <c r="C180" s="29"/>
      <c r="D180" s="117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 t="s">
        <v>28</v>
      </c>
      <c r="T180" s="30"/>
      <c r="U180" s="30"/>
      <c r="V180" s="30"/>
      <c r="W180" s="30"/>
      <c r="X180" s="129" t="s">
        <v>31</v>
      </c>
      <c r="Y180" s="129"/>
      <c r="Z180" s="129"/>
      <c r="AA180" s="30"/>
      <c r="AB180" s="30">
        <v>3</v>
      </c>
      <c r="AC180" s="31">
        <v>1</v>
      </c>
      <c r="AD180" s="5">
        <f t="shared" si="16"/>
        <v>3</v>
      </c>
      <c r="AE180" s="5">
        <f>SUMIF($I$8:I$1596,H180,$AD$8:AD$1596)</f>
        <v>0</v>
      </c>
      <c r="AF180" s="5">
        <v>1</v>
      </c>
      <c r="AG180" s="5">
        <f t="shared" si="17"/>
        <v>0</v>
      </c>
      <c r="AH180" s="5">
        <f>SUMIF($I$8:I$1596,H180,$AG$8:AG$1596)</f>
        <v>0</v>
      </c>
      <c r="AI180" s="43"/>
      <c r="AJ180" s="7">
        <v>0.71180555555555547</v>
      </c>
      <c r="AK180" s="53">
        <f t="shared" si="18"/>
        <v>0.7138888888888888</v>
      </c>
      <c r="AL180" s="1" t="str">
        <f t="shared" si="15"/>
        <v/>
      </c>
      <c r="AM180" s="1"/>
      <c r="AO180" s="1"/>
    </row>
    <row r="181" spans="1:196" s="2" customFormat="1" ht="18.75" customHeight="1" x14ac:dyDescent="0.25">
      <c r="C181" s="29" t="s">
        <v>109</v>
      </c>
      <c r="D181" s="117">
        <v>60</v>
      </c>
      <c r="E181" s="30"/>
      <c r="F181" s="30">
        <v>29</v>
      </c>
      <c r="G181" s="30">
        <v>120</v>
      </c>
      <c r="H181" s="30"/>
      <c r="I181" s="30">
        <v>30</v>
      </c>
      <c r="J181" s="30"/>
      <c r="K181" s="30"/>
      <c r="L181" s="30"/>
      <c r="M181" s="30"/>
      <c r="N181" s="30"/>
      <c r="O181" s="30"/>
      <c r="P181" s="30" t="s">
        <v>28</v>
      </c>
      <c r="Q181" s="30"/>
      <c r="R181" s="30"/>
      <c r="S181" s="30"/>
      <c r="T181" s="30"/>
      <c r="U181" s="30"/>
      <c r="V181" s="30"/>
      <c r="W181" s="30" t="s">
        <v>28</v>
      </c>
      <c r="X181" s="129" t="s">
        <v>220</v>
      </c>
      <c r="Y181" s="129"/>
      <c r="Z181" s="129"/>
      <c r="AA181" s="30">
        <v>2</v>
      </c>
      <c r="AB181" s="30">
        <v>14</v>
      </c>
      <c r="AC181" s="31">
        <v>0.9</v>
      </c>
      <c r="AD181" s="5">
        <f t="shared" si="16"/>
        <v>12.6</v>
      </c>
      <c r="AE181" s="5">
        <f>SUMIF($I$8:I$1596,H181,$AD$8:AD$1596)</f>
        <v>0</v>
      </c>
      <c r="AF181" s="5">
        <v>1</v>
      </c>
      <c r="AG181" s="5">
        <f t="shared" si="17"/>
        <v>25.2</v>
      </c>
      <c r="AH181" s="5">
        <f>SUMIF($I$8:I$1596,H181,$AG$8:AG$1596)</f>
        <v>0</v>
      </c>
      <c r="AI181" s="43"/>
      <c r="AJ181" s="7">
        <f t="shared" ref="AJ181:AJ220" si="20">AK180</f>
        <v>0.7138888888888888</v>
      </c>
      <c r="AK181" s="53">
        <f t="shared" si="18"/>
        <v>0.72361111111111098</v>
      </c>
      <c r="AL181" s="1" t="str">
        <f t="shared" si="15"/>
        <v/>
      </c>
      <c r="AM181" s="1"/>
      <c r="AO181" s="1"/>
    </row>
    <row r="182" spans="1:196" s="2" customFormat="1" ht="18.75" customHeight="1" x14ac:dyDescent="0.25">
      <c r="C182" s="29" t="s">
        <v>109</v>
      </c>
      <c r="D182" s="117">
        <v>60</v>
      </c>
      <c r="E182" s="30">
        <v>31</v>
      </c>
      <c r="F182" s="30">
        <v>31</v>
      </c>
      <c r="G182" s="30">
        <v>130</v>
      </c>
      <c r="H182" s="30"/>
      <c r="I182" s="30">
        <v>31</v>
      </c>
      <c r="J182" s="30"/>
      <c r="K182" s="30"/>
      <c r="L182" s="30"/>
      <c r="M182" s="30"/>
      <c r="N182" s="30"/>
      <c r="O182" s="30"/>
      <c r="P182" s="30" t="s">
        <v>28</v>
      </c>
      <c r="Q182" s="30"/>
      <c r="R182" s="30"/>
      <c r="S182" s="30"/>
      <c r="T182" s="30"/>
      <c r="U182" s="30"/>
      <c r="V182" s="30"/>
      <c r="W182" s="30" t="s">
        <v>28</v>
      </c>
      <c r="X182" s="129" t="s">
        <v>221</v>
      </c>
      <c r="Y182" s="129"/>
      <c r="Z182" s="129"/>
      <c r="AA182" s="30">
        <v>2</v>
      </c>
      <c r="AB182" s="30">
        <v>14</v>
      </c>
      <c r="AC182" s="31">
        <v>0.93</v>
      </c>
      <c r="AD182" s="5">
        <f t="shared" si="16"/>
        <v>13.020000000000001</v>
      </c>
      <c r="AE182" s="5">
        <f>SUMIF($I$8:I$1596,H182,$AD$8:AD$1596)</f>
        <v>0</v>
      </c>
      <c r="AF182" s="5">
        <v>1</v>
      </c>
      <c r="AG182" s="5">
        <f>AD182*AA182*AF182</f>
        <v>26.040000000000003</v>
      </c>
      <c r="AH182" s="5">
        <f>SUMIF($I$8:I$1596,H182,$AG$8:AG$1596)</f>
        <v>0</v>
      </c>
      <c r="AI182" s="43"/>
      <c r="AJ182" s="7">
        <f t="shared" si="20"/>
        <v>0.72361111111111098</v>
      </c>
      <c r="AK182" s="53">
        <f t="shared" si="18"/>
        <v>0.73333333333333317</v>
      </c>
      <c r="AL182" s="1" t="str">
        <f t="shared" si="15"/>
        <v/>
      </c>
      <c r="AM182" s="1"/>
      <c r="AO182" s="1"/>
    </row>
    <row r="183" spans="1:196" s="2" customFormat="1" ht="18.75" customHeight="1" x14ac:dyDescent="0.25">
      <c r="C183" s="29"/>
      <c r="D183" s="117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 t="s">
        <v>28</v>
      </c>
      <c r="T183" s="30"/>
      <c r="U183" s="30"/>
      <c r="V183" s="30"/>
      <c r="W183" s="30"/>
      <c r="X183" s="129" t="s">
        <v>67</v>
      </c>
      <c r="Y183" s="129"/>
      <c r="Z183" s="129"/>
      <c r="AA183" s="30"/>
      <c r="AB183" s="30">
        <v>5</v>
      </c>
      <c r="AC183" s="31">
        <v>1</v>
      </c>
      <c r="AD183" s="5">
        <f t="shared" si="16"/>
        <v>5</v>
      </c>
      <c r="AE183" s="5">
        <f>SUMIF($I$8:I$1596,H183,$AD$8:AD$1596)</f>
        <v>0</v>
      </c>
      <c r="AF183" s="5">
        <v>1</v>
      </c>
      <c r="AG183" s="5">
        <f t="shared" si="17"/>
        <v>0</v>
      </c>
      <c r="AH183" s="5">
        <f>SUMIF($I$8:I$1596,H183,$AG$8:AG$1596)</f>
        <v>0</v>
      </c>
      <c r="AI183" s="43"/>
      <c r="AJ183" s="7">
        <f t="shared" si="20"/>
        <v>0.73333333333333317</v>
      </c>
      <c r="AK183" s="53">
        <f t="shared" si="18"/>
        <v>0.73680555555555538</v>
      </c>
      <c r="AL183" s="1" t="str">
        <f t="shared" si="15"/>
        <v/>
      </c>
      <c r="AM183" s="1"/>
      <c r="AO183" s="1"/>
    </row>
    <row r="184" spans="1:196" s="6" customFormat="1" ht="21" customHeight="1" x14ac:dyDescent="0.25">
      <c r="A184" s="8"/>
      <c r="B184" s="8"/>
      <c r="C184" s="29"/>
      <c r="D184" s="117"/>
      <c r="E184" s="30"/>
      <c r="F184" s="30"/>
      <c r="G184" s="30"/>
      <c r="H184" s="30"/>
      <c r="I184" s="30"/>
      <c r="J184" s="30" t="s">
        <v>28</v>
      </c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129" t="s">
        <v>184</v>
      </c>
      <c r="Y184" s="129"/>
      <c r="Z184" s="129"/>
      <c r="AA184" s="30"/>
      <c r="AB184" s="30">
        <v>19</v>
      </c>
      <c r="AC184" s="31">
        <v>1</v>
      </c>
      <c r="AD184" s="5">
        <f t="shared" si="16"/>
        <v>19</v>
      </c>
      <c r="AE184" s="5">
        <f>SUMIF($I$8:I$1596,H184,$AD$8:AD$1596)</f>
        <v>0</v>
      </c>
      <c r="AF184" s="5">
        <v>1</v>
      </c>
      <c r="AG184" s="5">
        <f t="shared" si="17"/>
        <v>0</v>
      </c>
      <c r="AH184" s="5">
        <f>SUMIF($I$8:I$1596,H184,$AG$8:AG$1596)</f>
        <v>0</v>
      </c>
      <c r="AI184" s="40"/>
      <c r="AJ184" s="39">
        <f t="shared" si="20"/>
        <v>0.73680555555555538</v>
      </c>
      <c r="AK184" s="53">
        <f t="shared" si="18"/>
        <v>0.74999999999999978</v>
      </c>
      <c r="AL184" s="1" t="str">
        <f t="shared" si="15"/>
        <v/>
      </c>
      <c r="AM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</row>
    <row r="185" spans="1:196" s="2" customFormat="1" ht="19.5" customHeight="1" x14ac:dyDescent="0.25">
      <c r="C185" s="94"/>
      <c r="D185" s="118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 t="s">
        <v>28</v>
      </c>
      <c r="U185" s="95"/>
      <c r="V185" s="95"/>
      <c r="W185" s="95"/>
      <c r="X185" s="130" t="s">
        <v>113</v>
      </c>
      <c r="Y185" s="130"/>
      <c r="Z185" s="130"/>
      <c r="AA185" s="95"/>
      <c r="AB185" s="95"/>
      <c r="AC185" s="96">
        <v>1</v>
      </c>
      <c r="AD185" s="95">
        <f t="shared" si="16"/>
        <v>0</v>
      </c>
      <c r="AE185" s="95">
        <f>SUMIF($I$8:I$1596,H185,$AD$8:AD$1596)</f>
        <v>0</v>
      </c>
      <c r="AF185" s="95">
        <v>1</v>
      </c>
      <c r="AG185" s="95">
        <f t="shared" si="17"/>
        <v>0</v>
      </c>
      <c r="AH185" s="95">
        <f>SUMIF($I$8:I$1596,H185,$AG$8:AG$1596)</f>
        <v>0</v>
      </c>
      <c r="AI185" s="97"/>
      <c r="AJ185" s="98">
        <v>0.75</v>
      </c>
      <c r="AK185" s="99">
        <v>0.75</v>
      </c>
      <c r="AL185" s="1" t="str">
        <f t="shared" si="15"/>
        <v>نیست</v>
      </c>
      <c r="AM185" s="1"/>
      <c r="AO185" s="1"/>
    </row>
    <row r="186" spans="1:196" s="2" customFormat="1" ht="18.75" customHeight="1" x14ac:dyDescent="0.25">
      <c r="A186" s="12"/>
      <c r="B186" s="12"/>
      <c r="C186" s="94"/>
      <c r="D186" s="118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 t="s">
        <v>28</v>
      </c>
      <c r="U186" s="95"/>
      <c r="V186" s="95"/>
      <c r="W186" s="95"/>
      <c r="X186" s="130" t="s">
        <v>114</v>
      </c>
      <c r="Y186" s="130"/>
      <c r="Z186" s="130"/>
      <c r="AA186" s="95"/>
      <c r="AB186" s="95"/>
      <c r="AC186" s="96">
        <v>1</v>
      </c>
      <c r="AD186" s="95">
        <f t="shared" si="16"/>
        <v>0</v>
      </c>
      <c r="AE186" s="95">
        <f>SUMIF($I$8:I$1596,H186,$AD$8:AD$1596)</f>
        <v>0</v>
      </c>
      <c r="AF186" s="95">
        <v>1</v>
      </c>
      <c r="AG186" s="95">
        <f t="shared" si="17"/>
        <v>0</v>
      </c>
      <c r="AH186" s="95">
        <f>SUMIF($I$8:I$1596,H186,$AG$8:AG$1596)</f>
        <v>0</v>
      </c>
      <c r="AI186" s="97"/>
      <c r="AJ186" s="98">
        <v>0.33333333333333331</v>
      </c>
      <c r="AK186" s="99">
        <v>0.75</v>
      </c>
      <c r="AL186" s="1" t="str">
        <f t="shared" si="15"/>
        <v>نیست</v>
      </c>
      <c r="AM186" s="1"/>
      <c r="AO186" s="1"/>
    </row>
    <row r="187" spans="1:196" s="2" customFormat="1" ht="18.75" customHeight="1" x14ac:dyDescent="0.25">
      <c r="A187" s="12"/>
      <c r="B187" s="12"/>
      <c r="C187" s="29"/>
      <c r="D187" s="117"/>
      <c r="E187" s="30"/>
      <c r="F187" s="30"/>
      <c r="G187" s="30"/>
      <c r="H187" s="30"/>
      <c r="I187" s="30"/>
      <c r="J187" s="30"/>
      <c r="K187" s="30"/>
      <c r="L187" s="30"/>
      <c r="M187" s="30"/>
      <c r="N187" s="30" t="s">
        <v>28</v>
      </c>
      <c r="O187" s="30"/>
      <c r="P187" s="30"/>
      <c r="Q187" s="30"/>
      <c r="R187" s="30"/>
      <c r="S187" s="30"/>
      <c r="T187" s="30"/>
      <c r="U187" s="30"/>
      <c r="V187" s="30"/>
      <c r="W187" s="30"/>
      <c r="X187" s="129" t="s">
        <v>68</v>
      </c>
      <c r="Y187" s="129"/>
      <c r="Z187" s="129"/>
      <c r="AA187" s="30"/>
      <c r="AB187" s="30">
        <v>120</v>
      </c>
      <c r="AC187" s="31">
        <v>1</v>
      </c>
      <c r="AD187" s="5">
        <f t="shared" si="16"/>
        <v>120</v>
      </c>
      <c r="AE187" s="5">
        <f>SUMIF($I$8:I$1596,H187,$AD$8:AD$1596)</f>
        <v>0</v>
      </c>
      <c r="AF187" s="5">
        <v>1</v>
      </c>
      <c r="AG187" s="5">
        <f t="shared" si="17"/>
        <v>0</v>
      </c>
      <c r="AH187" s="5">
        <f>SUMIF($I$8:I$1596,H187,$AG$8:AG$1596)</f>
        <v>0</v>
      </c>
      <c r="AI187" s="43"/>
      <c r="AJ187" s="7">
        <v>0.33333333333333331</v>
      </c>
      <c r="AK187" s="53">
        <f t="shared" si="18"/>
        <v>0.41666666666666663</v>
      </c>
      <c r="AL187" s="1" t="str">
        <f t="shared" si="15"/>
        <v/>
      </c>
      <c r="AM187" s="1"/>
      <c r="AO187" s="1"/>
    </row>
    <row r="188" spans="1:196" s="2" customFormat="1" ht="18.75" customHeight="1" x14ac:dyDescent="0.25">
      <c r="C188" s="94"/>
      <c r="D188" s="118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 t="s">
        <v>28</v>
      </c>
      <c r="U188" s="95"/>
      <c r="V188" s="95"/>
      <c r="W188" s="95"/>
      <c r="X188" s="130" t="s">
        <v>58</v>
      </c>
      <c r="Y188" s="130"/>
      <c r="Z188" s="130"/>
      <c r="AA188" s="95"/>
      <c r="AB188" s="95">
        <v>15</v>
      </c>
      <c r="AC188" s="96">
        <v>1</v>
      </c>
      <c r="AD188" s="95">
        <f t="shared" si="16"/>
        <v>15</v>
      </c>
      <c r="AE188" s="95">
        <f>SUMIF($I$8:I$1596,H188,$AD$8:AD$1596)</f>
        <v>0</v>
      </c>
      <c r="AF188" s="95">
        <v>1</v>
      </c>
      <c r="AG188" s="95">
        <f t="shared" si="17"/>
        <v>0</v>
      </c>
      <c r="AH188" s="95">
        <f>SUMIF($I$8:I$1596,H188,$AG$8:AG$1596)</f>
        <v>0</v>
      </c>
      <c r="AI188" s="97"/>
      <c r="AJ188" s="98">
        <f t="shared" si="20"/>
        <v>0.41666666666666663</v>
      </c>
      <c r="AK188" s="99">
        <f t="shared" si="18"/>
        <v>0.42708333333333331</v>
      </c>
      <c r="AL188" s="1" t="str">
        <f t="shared" si="15"/>
        <v/>
      </c>
      <c r="AM188" s="1"/>
      <c r="AO188" s="1"/>
    </row>
    <row r="189" spans="1:196" s="2" customFormat="1" ht="18.75" customHeight="1" x14ac:dyDescent="0.25">
      <c r="C189" s="29"/>
      <c r="D189" s="117"/>
      <c r="E189" s="30"/>
      <c r="F189" s="30"/>
      <c r="G189" s="30"/>
      <c r="H189" s="30"/>
      <c r="I189" s="30"/>
      <c r="J189" s="30" t="s">
        <v>28</v>
      </c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129" t="s">
        <v>97</v>
      </c>
      <c r="Y189" s="129"/>
      <c r="Z189" s="129"/>
      <c r="AA189" s="30"/>
      <c r="AB189" s="30">
        <v>2</v>
      </c>
      <c r="AC189" s="31">
        <v>1</v>
      </c>
      <c r="AD189" s="5">
        <f t="shared" si="16"/>
        <v>2</v>
      </c>
      <c r="AE189" s="5">
        <f>SUMIF($I$8:I$1596,H189,$AD$8:AD$1596)</f>
        <v>0</v>
      </c>
      <c r="AF189" s="5">
        <v>1</v>
      </c>
      <c r="AG189" s="5">
        <f t="shared" si="17"/>
        <v>0</v>
      </c>
      <c r="AH189" s="5">
        <f>SUMIF($I$8:I$1596,H189,$AG$8:AG$1596)</f>
        <v>0</v>
      </c>
      <c r="AI189" s="43"/>
      <c r="AJ189" s="7">
        <f t="shared" si="20"/>
        <v>0.42708333333333331</v>
      </c>
      <c r="AK189" s="53">
        <f t="shared" si="18"/>
        <v>0.4284722222222222</v>
      </c>
      <c r="AL189" s="1" t="str">
        <f t="shared" si="15"/>
        <v/>
      </c>
      <c r="AM189" s="1"/>
      <c r="AO189" s="1"/>
    </row>
    <row r="190" spans="1:196" s="2" customFormat="1" ht="18.75" customHeight="1" x14ac:dyDescent="0.25">
      <c r="C190" s="29"/>
      <c r="D190" s="117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 t="s">
        <v>28</v>
      </c>
      <c r="W190" s="30"/>
      <c r="X190" s="129" t="s">
        <v>115</v>
      </c>
      <c r="Y190" s="129"/>
      <c r="Z190" s="129"/>
      <c r="AA190" s="30"/>
      <c r="AB190" s="30">
        <v>4</v>
      </c>
      <c r="AC190" s="31">
        <v>1</v>
      </c>
      <c r="AD190" s="5">
        <f t="shared" si="16"/>
        <v>4</v>
      </c>
      <c r="AE190" s="5">
        <f>SUMIF($I$8:I$1596,H190,$AD$8:AD$1596)</f>
        <v>0</v>
      </c>
      <c r="AF190" s="5">
        <v>1</v>
      </c>
      <c r="AG190" s="5">
        <f t="shared" si="17"/>
        <v>0</v>
      </c>
      <c r="AH190" s="5">
        <f>SUMIF($I$8:I$1596,H190,$AG$8:AG$1596)</f>
        <v>0</v>
      </c>
      <c r="AI190" s="43"/>
      <c r="AJ190" s="7">
        <f t="shared" si="20"/>
        <v>0.4284722222222222</v>
      </c>
      <c r="AK190" s="53">
        <f t="shared" si="18"/>
        <v>0.43124999999999997</v>
      </c>
      <c r="AL190" s="1" t="str">
        <f t="shared" si="15"/>
        <v/>
      </c>
      <c r="AM190" s="1"/>
      <c r="AO190" s="1"/>
    </row>
    <row r="191" spans="1:196" ht="18.75" customHeight="1" x14ac:dyDescent="0.25">
      <c r="A191" s="11"/>
      <c r="B191" s="11"/>
      <c r="C191" s="29"/>
      <c r="D191" s="117"/>
      <c r="E191" s="30"/>
      <c r="F191" s="30"/>
      <c r="G191" s="30"/>
      <c r="H191" s="30"/>
      <c r="I191" s="30"/>
      <c r="J191" s="30" t="s">
        <v>28</v>
      </c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129" t="s">
        <v>60</v>
      </c>
      <c r="Y191" s="129"/>
      <c r="Z191" s="129"/>
      <c r="AA191" s="30"/>
      <c r="AB191" s="30">
        <v>2</v>
      </c>
      <c r="AC191" s="31">
        <v>1</v>
      </c>
      <c r="AD191" s="5">
        <f t="shared" si="16"/>
        <v>2</v>
      </c>
      <c r="AE191" s="5">
        <f>SUMIF($I$8:I$1596,H191,$AD$8:AD$1596)</f>
        <v>0</v>
      </c>
      <c r="AF191" s="5">
        <v>1</v>
      </c>
      <c r="AG191" s="5">
        <f t="shared" si="17"/>
        <v>0</v>
      </c>
      <c r="AH191" s="5">
        <f>SUMIF($I$8:I$1596,H191,$AG$8:AG$1596)</f>
        <v>0</v>
      </c>
      <c r="AI191" s="43"/>
      <c r="AJ191" s="7">
        <f t="shared" si="20"/>
        <v>0.43124999999999997</v>
      </c>
      <c r="AK191" s="53">
        <f t="shared" si="18"/>
        <v>0.43263888888888885</v>
      </c>
      <c r="AL191" s="1" t="str">
        <f t="shared" si="15"/>
        <v/>
      </c>
    </row>
    <row r="192" spans="1:196" ht="18.75" customHeight="1" x14ac:dyDescent="0.25">
      <c r="C192" s="29"/>
      <c r="D192" s="117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 t="s">
        <v>28</v>
      </c>
      <c r="T192" s="30"/>
      <c r="U192" s="30"/>
      <c r="V192" s="30"/>
      <c r="W192" s="30"/>
      <c r="X192" s="129" t="s">
        <v>35</v>
      </c>
      <c r="Y192" s="129"/>
      <c r="Z192" s="129"/>
      <c r="AA192" s="30"/>
      <c r="AB192" s="30">
        <v>6</v>
      </c>
      <c r="AC192" s="31">
        <v>1</v>
      </c>
      <c r="AD192" s="5">
        <f t="shared" si="16"/>
        <v>6</v>
      </c>
      <c r="AE192" s="5">
        <f>SUMIF($I$8:I$1596,H192,$AD$8:AD$1596)</f>
        <v>0</v>
      </c>
      <c r="AF192" s="5">
        <v>1</v>
      </c>
      <c r="AG192" s="5">
        <f t="shared" si="17"/>
        <v>0</v>
      </c>
      <c r="AH192" s="5">
        <f>SUMIF($I$8:I$1596,H192,$AG$8:AG$1596)</f>
        <v>0</v>
      </c>
      <c r="AI192" s="43"/>
      <c r="AJ192" s="7">
        <f t="shared" si="20"/>
        <v>0.43263888888888885</v>
      </c>
      <c r="AK192" s="53">
        <f t="shared" si="18"/>
        <v>0.4368055555555555</v>
      </c>
      <c r="AL192" s="1" t="str">
        <f t="shared" si="15"/>
        <v/>
      </c>
    </row>
    <row r="193" spans="1:38" ht="18.75" customHeight="1" x14ac:dyDescent="0.25">
      <c r="A193" s="11"/>
      <c r="B193" s="11"/>
      <c r="C193" s="29">
        <v>60</v>
      </c>
      <c r="D193" s="117">
        <v>60</v>
      </c>
      <c r="E193" s="30">
        <v>32</v>
      </c>
      <c r="F193" s="30">
        <v>32</v>
      </c>
      <c r="G193" s="30">
        <v>130</v>
      </c>
      <c r="H193" s="30">
        <v>32</v>
      </c>
      <c r="I193" s="30">
        <v>32</v>
      </c>
      <c r="J193" s="30"/>
      <c r="K193" s="30"/>
      <c r="L193" s="30"/>
      <c r="M193" s="30"/>
      <c r="N193" s="30"/>
      <c r="O193" s="30"/>
      <c r="P193" s="30" t="s">
        <v>28</v>
      </c>
      <c r="Q193" s="30"/>
      <c r="R193" s="30"/>
      <c r="S193" s="30"/>
      <c r="T193" s="30"/>
      <c r="U193" s="30"/>
      <c r="V193" s="30"/>
      <c r="W193" s="30" t="s">
        <v>28</v>
      </c>
      <c r="X193" s="129" t="s">
        <v>116</v>
      </c>
      <c r="Y193" s="129"/>
      <c r="Z193" s="129"/>
      <c r="AA193" s="30">
        <v>1</v>
      </c>
      <c r="AB193" s="30">
        <v>8</v>
      </c>
      <c r="AC193" s="31">
        <v>1.1000000000000001</v>
      </c>
      <c r="AD193" s="5">
        <f t="shared" si="16"/>
        <v>8.8000000000000007</v>
      </c>
      <c r="AE193" s="5">
        <f>SUMIF($I$8:I$1596,H193,$AD$8:AD$1596)</f>
        <v>24.93</v>
      </c>
      <c r="AF193" s="5">
        <v>1</v>
      </c>
      <c r="AG193" s="5">
        <f t="shared" si="17"/>
        <v>8.8000000000000007</v>
      </c>
      <c r="AH193" s="5">
        <f>SUMIF($I$8:I$1596,H193,$AG$8:AG$1596)</f>
        <v>29.46</v>
      </c>
      <c r="AI193" s="43"/>
      <c r="AJ193" s="7">
        <f t="shared" si="20"/>
        <v>0.4368055555555555</v>
      </c>
      <c r="AK193" s="53">
        <f t="shared" si="18"/>
        <v>0.44236111111111104</v>
      </c>
      <c r="AL193" s="1" t="str">
        <f t="shared" si="15"/>
        <v/>
      </c>
    </row>
    <row r="194" spans="1:38" ht="18.75" customHeight="1" x14ac:dyDescent="0.25">
      <c r="A194" s="11"/>
      <c r="B194" s="11"/>
      <c r="C194" s="29">
        <v>60</v>
      </c>
      <c r="D194" s="117">
        <v>60</v>
      </c>
      <c r="E194" s="30"/>
      <c r="F194" s="30">
        <v>32</v>
      </c>
      <c r="G194" s="30">
        <v>130</v>
      </c>
      <c r="H194" s="30"/>
      <c r="I194" s="30">
        <v>32</v>
      </c>
      <c r="J194" s="30"/>
      <c r="K194" s="30"/>
      <c r="L194" s="30"/>
      <c r="M194" s="30"/>
      <c r="N194" s="30"/>
      <c r="O194" s="30"/>
      <c r="P194" s="30" t="s">
        <v>28</v>
      </c>
      <c r="Q194" s="30"/>
      <c r="R194" s="30"/>
      <c r="S194" s="30"/>
      <c r="T194" s="30"/>
      <c r="U194" s="30"/>
      <c r="V194" s="30"/>
      <c r="W194" s="30" t="s">
        <v>28</v>
      </c>
      <c r="X194" s="129" t="s">
        <v>117</v>
      </c>
      <c r="Y194" s="129"/>
      <c r="Z194" s="129"/>
      <c r="AA194" s="30">
        <v>2</v>
      </c>
      <c r="AB194" s="30">
        <v>1</v>
      </c>
      <c r="AC194" s="31">
        <v>0.93</v>
      </c>
      <c r="AD194" s="5">
        <f t="shared" si="16"/>
        <v>0.93</v>
      </c>
      <c r="AE194" s="5">
        <f>SUMIF($I$8:I$1596,H194,$AD$8:AD$1596)</f>
        <v>0</v>
      </c>
      <c r="AF194" s="5">
        <v>1</v>
      </c>
      <c r="AG194" s="5">
        <f t="shared" si="17"/>
        <v>1.86</v>
      </c>
      <c r="AH194" s="5">
        <f>SUMIF($I$8:I$1596,H194,$AG$8:AG$1596)</f>
        <v>0</v>
      </c>
      <c r="AI194" s="43"/>
      <c r="AJ194" s="7">
        <f t="shared" si="20"/>
        <v>0.44236111111111104</v>
      </c>
      <c r="AK194" s="53">
        <f t="shared" si="18"/>
        <v>0.44305555555555548</v>
      </c>
      <c r="AL194" s="1" t="str">
        <f t="shared" si="15"/>
        <v/>
      </c>
    </row>
    <row r="195" spans="1:38" ht="18.75" customHeight="1" x14ac:dyDescent="0.25">
      <c r="A195" s="11"/>
      <c r="B195" s="11"/>
      <c r="C195" s="29">
        <v>60</v>
      </c>
      <c r="D195" s="117">
        <v>60</v>
      </c>
      <c r="E195" s="30"/>
      <c r="F195" s="30">
        <v>32</v>
      </c>
      <c r="G195" s="30">
        <v>130</v>
      </c>
      <c r="H195" s="30"/>
      <c r="I195" s="30">
        <v>32</v>
      </c>
      <c r="J195" s="30"/>
      <c r="K195" s="30"/>
      <c r="L195" s="30"/>
      <c r="M195" s="30"/>
      <c r="N195" s="30"/>
      <c r="O195" s="30"/>
      <c r="P195" s="30" t="s">
        <v>28</v>
      </c>
      <c r="Q195" s="30"/>
      <c r="R195" s="30"/>
      <c r="S195" s="30"/>
      <c r="T195" s="30"/>
      <c r="U195" s="30"/>
      <c r="V195" s="30"/>
      <c r="W195" s="30" t="s">
        <v>28</v>
      </c>
      <c r="X195" s="129" t="s">
        <v>117</v>
      </c>
      <c r="Y195" s="129"/>
      <c r="Z195" s="129"/>
      <c r="AA195" s="30">
        <v>1</v>
      </c>
      <c r="AB195" s="30">
        <v>4</v>
      </c>
      <c r="AC195" s="31">
        <v>1.1000000000000001</v>
      </c>
      <c r="AD195" s="5">
        <f t="shared" si="16"/>
        <v>4.4000000000000004</v>
      </c>
      <c r="AE195" s="5">
        <f>SUMIF($I$8:I$1596,H195,$AD$8:AD$1596)</f>
        <v>0</v>
      </c>
      <c r="AF195" s="5">
        <v>1</v>
      </c>
      <c r="AG195" s="5">
        <f t="shared" si="17"/>
        <v>4.4000000000000004</v>
      </c>
      <c r="AH195" s="5">
        <f>SUMIF($I$8:I$1596,H195,$AG$8:AG$1596)</f>
        <v>0</v>
      </c>
      <c r="AI195" s="43"/>
      <c r="AJ195" s="7">
        <f t="shared" si="20"/>
        <v>0.44305555555555548</v>
      </c>
      <c r="AK195" s="53">
        <f t="shared" si="18"/>
        <v>0.44583333333333325</v>
      </c>
      <c r="AL195" s="1" t="str">
        <f t="shared" si="15"/>
        <v/>
      </c>
    </row>
    <row r="196" spans="1:38" ht="18.75" customHeight="1" x14ac:dyDescent="0.25">
      <c r="A196" s="11"/>
      <c r="B196" s="11"/>
      <c r="C196" s="29">
        <v>60</v>
      </c>
      <c r="D196" s="117">
        <v>60</v>
      </c>
      <c r="E196" s="30"/>
      <c r="F196" s="30">
        <v>32</v>
      </c>
      <c r="G196" s="30">
        <v>130</v>
      </c>
      <c r="H196" s="30"/>
      <c r="I196" s="30">
        <v>32</v>
      </c>
      <c r="J196" s="30"/>
      <c r="K196" s="30"/>
      <c r="L196" s="30"/>
      <c r="M196" s="30"/>
      <c r="N196" s="30"/>
      <c r="O196" s="30"/>
      <c r="P196" s="30" t="s">
        <v>28</v>
      </c>
      <c r="Q196" s="30"/>
      <c r="R196" s="30"/>
      <c r="S196" s="30"/>
      <c r="T196" s="30"/>
      <c r="U196" s="30"/>
      <c r="V196" s="30"/>
      <c r="W196" s="30" t="s">
        <v>28</v>
      </c>
      <c r="X196" s="129" t="s">
        <v>117</v>
      </c>
      <c r="Y196" s="129"/>
      <c r="Z196" s="129"/>
      <c r="AA196" s="30">
        <v>2</v>
      </c>
      <c r="AB196" s="30">
        <v>4</v>
      </c>
      <c r="AC196" s="31">
        <v>0.9</v>
      </c>
      <c r="AD196" s="5">
        <f t="shared" si="16"/>
        <v>3.6</v>
      </c>
      <c r="AE196" s="5">
        <f>SUMIF($I$8:I$1596,H196,$AD$8:AD$1596)</f>
        <v>0</v>
      </c>
      <c r="AF196" s="5">
        <v>1</v>
      </c>
      <c r="AG196" s="5">
        <f t="shared" si="17"/>
        <v>7.2</v>
      </c>
      <c r="AH196" s="5">
        <f>SUMIF($I$8:I$1596,H196,$AG$8:AG$1596)</f>
        <v>0</v>
      </c>
      <c r="AI196" s="43"/>
      <c r="AJ196" s="7">
        <f t="shared" si="20"/>
        <v>0.44583333333333325</v>
      </c>
      <c r="AK196" s="53">
        <f t="shared" si="18"/>
        <v>0.44861111111111102</v>
      </c>
      <c r="AL196" s="1" t="str">
        <f t="shared" si="15"/>
        <v/>
      </c>
    </row>
    <row r="197" spans="1:38" ht="18.75" customHeight="1" x14ac:dyDescent="0.25">
      <c r="C197" s="29">
        <v>60</v>
      </c>
      <c r="D197" s="117">
        <v>60</v>
      </c>
      <c r="E197" s="30"/>
      <c r="F197" s="30">
        <v>32</v>
      </c>
      <c r="G197" s="30">
        <v>130</v>
      </c>
      <c r="H197" s="30"/>
      <c r="I197" s="30">
        <v>32</v>
      </c>
      <c r="J197" s="30"/>
      <c r="K197" s="30"/>
      <c r="L197" s="30"/>
      <c r="M197" s="30"/>
      <c r="N197" s="30"/>
      <c r="O197" s="30"/>
      <c r="P197" s="30" t="s">
        <v>28</v>
      </c>
      <c r="Q197" s="30"/>
      <c r="R197" s="30"/>
      <c r="S197" s="30"/>
      <c r="T197" s="30"/>
      <c r="U197" s="30"/>
      <c r="V197" s="30"/>
      <c r="W197" s="30" t="s">
        <v>28</v>
      </c>
      <c r="X197" s="129" t="s">
        <v>119</v>
      </c>
      <c r="Y197" s="129"/>
      <c r="Z197" s="129"/>
      <c r="AA197" s="30">
        <v>1</v>
      </c>
      <c r="AB197" s="30">
        <v>6</v>
      </c>
      <c r="AC197" s="31">
        <v>1.2</v>
      </c>
      <c r="AD197" s="5">
        <f t="shared" si="16"/>
        <v>7.1999999999999993</v>
      </c>
      <c r="AE197" s="5">
        <f>SUMIF($I$8:I$1596,H197,$AD$8:AD$1596)</f>
        <v>0</v>
      </c>
      <c r="AF197" s="5">
        <v>1</v>
      </c>
      <c r="AG197" s="5">
        <f t="shared" si="17"/>
        <v>7.1999999999999993</v>
      </c>
      <c r="AH197" s="5">
        <f>SUMIF($I$8:I$1596,H197,$AG$8:AG$1596)</f>
        <v>0</v>
      </c>
      <c r="AI197" s="43"/>
      <c r="AJ197" s="7">
        <f t="shared" si="20"/>
        <v>0.44861111111111102</v>
      </c>
      <c r="AK197" s="53">
        <f t="shared" si="18"/>
        <v>0.45277777777777767</v>
      </c>
      <c r="AL197" s="1" t="str">
        <f t="shared" si="15"/>
        <v/>
      </c>
    </row>
    <row r="198" spans="1:38" ht="18.75" customHeight="1" x14ac:dyDescent="0.25">
      <c r="C198" s="29">
        <v>100</v>
      </c>
      <c r="D198" s="117">
        <v>60</v>
      </c>
      <c r="E198" s="30">
        <v>33</v>
      </c>
      <c r="F198" s="30">
        <v>33</v>
      </c>
      <c r="G198" s="30">
        <v>130</v>
      </c>
      <c r="H198" s="30">
        <v>33</v>
      </c>
      <c r="I198" s="30">
        <v>33</v>
      </c>
      <c r="J198" s="30"/>
      <c r="K198" s="30"/>
      <c r="L198" s="30"/>
      <c r="M198" s="30"/>
      <c r="N198" s="30"/>
      <c r="O198" s="30"/>
      <c r="P198" s="30" t="s">
        <v>28</v>
      </c>
      <c r="Q198" s="30"/>
      <c r="R198" s="30"/>
      <c r="S198" s="30"/>
      <c r="T198" s="30"/>
      <c r="U198" s="30"/>
      <c r="V198" s="30"/>
      <c r="W198" s="30" t="s">
        <v>28</v>
      </c>
      <c r="X198" s="129" t="s">
        <v>120</v>
      </c>
      <c r="Y198" s="129"/>
      <c r="Z198" s="129"/>
      <c r="AA198" s="30">
        <v>1</v>
      </c>
      <c r="AB198" s="30">
        <v>7</v>
      </c>
      <c r="AC198" s="31">
        <v>1.1499999999999999</v>
      </c>
      <c r="AD198" s="5">
        <f t="shared" si="16"/>
        <v>8.0499999999999989</v>
      </c>
      <c r="AE198" s="5">
        <f>SUMIF($I$8:I$1596,H198,$AD$8:AD$1596)</f>
        <v>19.049999999999997</v>
      </c>
      <c r="AF198" s="5">
        <v>1</v>
      </c>
      <c r="AG198" s="5">
        <f t="shared" si="17"/>
        <v>8.0499999999999989</v>
      </c>
      <c r="AH198" s="5">
        <f>SUMIF($I$8:I$1596,H198,$AG$8:AG$1596)</f>
        <v>30.049999999999997</v>
      </c>
      <c r="AI198" s="43"/>
      <c r="AJ198" s="7">
        <f t="shared" si="20"/>
        <v>0.45277777777777767</v>
      </c>
      <c r="AK198" s="53">
        <f t="shared" si="18"/>
        <v>0.45763888888888876</v>
      </c>
      <c r="AL198" s="1" t="str">
        <f t="shared" si="15"/>
        <v/>
      </c>
    </row>
    <row r="199" spans="1:38" ht="18.75" customHeight="1" x14ac:dyDescent="0.25">
      <c r="C199" s="29">
        <v>100</v>
      </c>
      <c r="D199" s="117">
        <v>60</v>
      </c>
      <c r="E199" s="30"/>
      <c r="F199" s="30">
        <v>33</v>
      </c>
      <c r="G199" s="30">
        <v>130</v>
      </c>
      <c r="H199" s="30"/>
      <c r="I199" s="30">
        <v>33</v>
      </c>
      <c r="J199" s="30"/>
      <c r="K199" s="30"/>
      <c r="L199" s="30"/>
      <c r="M199" s="30"/>
      <c r="N199" s="30"/>
      <c r="O199" s="30"/>
      <c r="P199" s="30" t="s">
        <v>28</v>
      </c>
      <c r="Q199" s="30"/>
      <c r="R199" s="30"/>
      <c r="S199" s="30"/>
      <c r="T199" s="30"/>
      <c r="U199" s="30"/>
      <c r="V199" s="30"/>
      <c r="W199" s="30" t="s">
        <v>28</v>
      </c>
      <c r="X199" s="129" t="s">
        <v>118</v>
      </c>
      <c r="Y199" s="129"/>
      <c r="Z199" s="129"/>
      <c r="AA199" s="30">
        <v>2</v>
      </c>
      <c r="AB199" s="30">
        <v>11</v>
      </c>
      <c r="AC199" s="31">
        <v>1</v>
      </c>
      <c r="AD199" s="5">
        <f t="shared" si="16"/>
        <v>11</v>
      </c>
      <c r="AE199" s="5">
        <f>SUMIF($I$8:I$1596,H199,$AD$8:AD$1596)</f>
        <v>0</v>
      </c>
      <c r="AF199" s="5">
        <v>1</v>
      </c>
      <c r="AG199" s="5">
        <f t="shared" si="17"/>
        <v>22</v>
      </c>
      <c r="AH199" s="5">
        <f>SUMIF($I$8:I$1596,H199,$AG$8:AG$1596)</f>
        <v>0</v>
      </c>
      <c r="AI199" s="43"/>
      <c r="AJ199" s="7">
        <f t="shared" si="20"/>
        <v>0.45763888888888876</v>
      </c>
      <c r="AK199" s="53">
        <f t="shared" si="18"/>
        <v>0.46527777777777762</v>
      </c>
      <c r="AL199" s="1" t="str">
        <f t="shared" ref="AL199:AL266" si="21">IF(AJ200=AK199,"","نیست")</f>
        <v/>
      </c>
    </row>
    <row r="200" spans="1:38" ht="18.75" customHeight="1" x14ac:dyDescent="0.25">
      <c r="C200" s="29" t="s">
        <v>108</v>
      </c>
      <c r="D200" s="117" t="s">
        <v>193</v>
      </c>
      <c r="E200" s="30">
        <v>34</v>
      </c>
      <c r="F200" s="30">
        <v>34</v>
      </c>
      <c r="G200" s="30">
        <v>140</v>
      </c>
      <c r="H200" s="30">
        <v>34</v>
      </c>
      <c r="I200" s="30">
        <v>34</v>
      </c>
      <c r="J200" s="30"/>
      <c r="K200" s="30"/>
      <c r="L200" s="30"/>
      <c r="M200" s="30"/>
      <c r="N200" s="30"/>
      <c r="O200" s="30"/>
      <c r="P200" s="30" t="s">
        <v>28</v>
      </c>
      <c r="Q200" s="30"/>
      <c r="R200" s="30"/>
      <c r="S200" s="30"/>
      <c r="T200" s="30"/>
      <c r="U200" s="30"/>
      <c r="V200" s="30"/>
      <c r="W200" s="30"/>
      <c r="X200" s="129" t="s">
        <v>224</v>
      </c>
      <c r="Y200" s="129"/>
      <c r="Z200" s="129"/>
      <c r="AA200" s="30">
        <v>1</v>
      </c>
      <c r="AB200" s="30">
        <v>10</v>
      </c>
      <c r="AC200" s="31">
        <v>1</v>
      </c>
      <c r="AD200" s="5">
        <f t="shared" si="16"/>
        <v>10</v>
      </c>
      <c r="AE200" s="5">
        <f>SUMIF($I$8:I$1596,H200,$AD$8:AD$1596)</f>
        <v>10</v>
      </c>
      <c r="AF200" s="5">
        <v>1</v>
      </c>
      <c r="AG200" s="5">
        <f t="shared" si="17"/>
        <v>10</v>
      </c>
      <c r="AH200" s="5">
        <f>SUMIF($I$8:I$1596,H200,$AG$8:AG$1596)</f>
        <v>10</v>
      </c>
      <c r="AI200" s="43"/>
      <c r="AJ200" s="7">
        <f t="shared" si="20"/>
        <v>0.46527777777777762</v>
      </c>
      <c r="AK200" s="53">
        <f t="shared" si="18"/>
        <v>0.47222222222222204</v>
      </c>
      <c r="AL200" s="1" t="str">
        <f>IF(AJ203=AK200,"","نیست")</f>
        <v>نیست</v>
      </c>
    </row>
    <row r="201" spans="1:38" ht="18.75" customHeight="1" x14ac:dyDescent="0.25">
      <c r="C201" s="29"/>
      <c r="D201" s="117"/>
      <c r="E201" s="30"/>
      <c r="F201" s="30"/>
      <c r="G201" s="30">
        <v>150</v>
      </c>
      <c r="H201" s="30">
        <v>35</v>
      </c>
      <c r="I201" s="30">
        <v>35</v>
      </c>
      <c r="J201" s="30"/>
      <c r="K201" s="30"/>
      <c r="L201" s="30"/>
      <c r="M201" s="30"/>
      <c r="N201" s="30"/>
      <c r="O201" s="30"/>
      <c r="P201" s="30" t="s">
        <v>28</v>
      </c>
      <c r="Q201" s="30"/>
      <c r="R201" s="30"/>
      <c r="S201" s="30"/>
      <c r="T201" s="30"/>
      <c r="U201" s="30"/>
      <c r="V201" s="30"/>
      <c r="W201" s="30"/>
      <c r="X201" s="129" t="s">
        <v>222</v>
      </c>
      <c r="Y201" s="129"/>
      <c r="Z201" s="129"/>
      <c r="AA201" s="30">
        <v>1</v>
      </c>
      <c r="AB201" s="30">
        <v>5</v>
      </c>
      <c r="AC201" s="31">
        <v>1</v>
      </c>
      <c r="AD201" s="5">
        <f t="shared" ref="AD201:AD202" si="22">AB201*AC201</f>
        <v>5</v>
      </c>
      <c r="AE201" s="5">
        <f>SUMIF($I$8:I$1596,H201,$AD$8:AD$1596)</f>
        <v>5</v>
      </c>
      <c r="AF201" s="5">
        <v>1</v>
      </c>
      <c r="AG201" s="5">
        <f t="shared" ref="AG201:AG202" si="23">AD201*AA201*AF201</f>
        <v>5</v>
      </c>
      <c r="AH201" s="5">
        <f>SUMIF($I$8:I$1596,H201,$AG$8:AG$1596)</f>
        <v>5</v>
      </c>
      <c r="AI201" s="125"/>
      <c r="AJ201" s="7">
        <f>AK200</f>
        <v>0.47222222222222204</v>
      </c>
      <c r="AK201" s="53">
        <f t="shared" si="18"/>
        <v>0.47569444444444425</v>
      </c>
    </row>
    <row r="202" spans="1:38" ht="18.75" customHeight="1" x14ac:dyDescent="0.25">
      <c r="C202" s="29"/>
      <c r="D202" s="117"/>
      <c r="E202" s="30"/>
      <c r="F202" s="30"/>
      <c r="G202" s="30">
        <v>20</v>
      </c>
      <c r="H202" s="30">
        <v>36</v>
      </c>
      <c r="I202" s="30">
        <v>36</v>
      </c>
      <c r="J202" s="30"/>
      <c r="K202" s="30"/>
      <c r="L202" s="30"/>
      <c r="M202" s="30"/>
      <c r="N202" s="30"/>
      <c r="O202" s="30"/>
      <c r="P202" s="30" t="s">
        <v>28</v>
      </c>
      <c r="Q202" s="30"/>
      <c r="R202" s="30"/>
      <c r="S202" s="30"/>
      <c r="T202" s="30"/>
      <c r="U202" s="30"/>
      <c r="V202" s="30"/>
      <c r="W202" s="30"/>
      <c r="X202" s="129" t="s">
        <v>223</v>
      </c>
      <c r="Y202" s="129"/>
      <c r="Z202" s="129"/>
      <c r="AA202" s="30">
        <v>1</v>
      </c>
      <c r="AB202" s="30">
        <v>5</v>
      </c>
      <c r="AC202" s="31">
        <v>1</v>
      </c>
      <c r="AD202" s="5">
        <f t="shared" si="22"/>
        <v>5</v>
      </c>
      <c r="AE202" s="5">
        <f>SUMIF($I$8:I$1596,H202,$AD$8:AD$1596)</f>
        <v>5</v>
      </c>
      <c r="AF202" s="5">
        <v>1</v>
      </c>
      <c r="AG202" s="5">
        <f t="shared" si="23"/>
        <v>5</v>
      </c>
      <c r="AH202" s="5">
        <f>SUMIF($I$8:I$1596,H202,$AG$8:AG$1596)</f>
        <v>5</v>
      </c>
      <c r="AI202" s="125"/>
      <c r="AJ202" s="7">
        <f>AK201</f>
        <v>0.47569444444444425</v>
      </c>
      <c r="AK202" s="53">
        <f t="shared" si="18"/>
        <v>0.47916666666666646</v>
      </c>
    </row>
    <row r="203" spans="1:38" ht="18.75" customHeight="1" x14ac:dyDescent="0.25">
      <c r="C203" s="29">
        <v>100</v>
      </c>
      <c r="D203" s="117">
        <v>60</v>
      </c>
      <c r="E203" s="30">
        <v>35</v>
      </c>
      <c r="F203" s="30">
        <v>35</v>
      </c>
      <c r="G203" s="30">
        <v>160</v>
      </c>
      <c r="H203" s="30">
        <v>37</v>
      </c>
      <c r="I203" s="30">
        <v>37</v>
      </c>
      <c r="J203" s="30"/>
      <c r="K203" s="30"/>
      <c r="L203" s="30"/>
      <c r="M203" s="30"/>
      <c r="N203" s="30"/>
      <c r="O203" s="30"/>
      <c r="P203" s="30" t="s">
        <v>28</v>
      </c>
      <c r="Q203" s="30"/>
      <c r="R203" s="30"/>
      <c r="S203" s="30"/>
      <c r="T203" s="30"/>
      <c r="U203" s="30"/>
      <c r="V203" s="30"/>
      <c r="W203" s="30" t="s">
        <v>28</v>
      </c>
      <c r="X203" s="129" t="s">
        <v>237</v>
      </c>
      <c r="Y203" s="129"/>
      <c r="Z203" s="129"/>
      <c r="AA203" s="30">
        <v>1</v>
      </c>
      <c r="AB203" s="30">
        <v>4</v>
      </c>
      <c r="AC203" s="31">
        <v>1</v>
      </c>
      <c r="AD203" s="5">
        <f t="shared" ref="AD203:AD268" si="24">AB203*AC203</f>
        <v>4</v>
      </c>
      <c r="AE203" s="5">
        <f>SUMIF($I$8:I$1596,H203,$AD$8:AD$1596)</f>
        <v>16</v>
      </c>
      <c r="AF203" s="5">
        <v>1</v>
      </c>
      <c r="AG203" s="5">
        <f t="shared" si="17"/>
        <v>4</v>
      </c>
      <c r="AH203" s="5">
        <f>SUMIF($I$8:I$1596,H203,$AG$8:AG$1596)</f>
        <v>16</v>
      </c>
      <c r="AI203" s="43"/>
      <c r="AJ203" s="7">
        <f>AK202</f>
        <v>0.47916666666666646</v>
      </c>
      <c r="AK203" s="53">
        <f t="shared" si="18"/>
        <v>0.48194444444444423</v>
      </c>
      <c r="AL203" s="1" t="str">
        <f>IF(AJ205=AK203,"","نیست")</f>
        <v>نیست</v>
      </c>
    </row>
    <row r="204" spans="1:38" ht="18.75" customHeight="1" x14ac:dyDescent="0.25">
      <c r="C204" s="29"/>
      <c r="D204" s="117"/>
      <c r="E204" s="30"/>
      <c r="F204" s="30"/>
      <c r="G204" s="30">
        <v>30</v>
      </c>
      <c r="H204" s="157">
        <v>15.1</v>
      </c>
      <c r="I204" s="157">
        <v>15.1</v>
      </c>
      <c r="J204" s="30"/>
      <c r="K204" s="30"/>
      <c r="L204" s="30"/>
      <c r="M204" s="30"/>
      <c r="N204" s="30"/>
      <c r="O204" s="30"/>
      <c r="P204" s="30" t="s">
        <v>28</v>
      </c>
      <c r="Q204" s="30"/>
      <c r="R204" s="30"/>
      <c r="S204" s="30"/>
      <c r="T204" s="30"/>
      <c r="U204" s="30"/>
      <c r="V204" s="30"/>
      <c r="W204" s="30" t="s">
        <v>28</v>
      </c>
      <c r="X204" s="129" t="s">
        <v>236</v>
      </c>
      <c r="Y204" s="129"/>
      <c r="Z204" s="129"/>
      <c r="AA204" s="30">
        <v>1</v>
      </c>
      <c r="AB204" s="30">
        <v>2</v>
      </c>
      <c r="AC204" s="31">
        <v>1</v>
      </c>
      <c r="AD204" s="5">
        <f t="shared" si="24"/>
        <v>2</v>
      </c>
      <c r="AE204" s="5">
        <f>SUMIF($I$8:I$1596,H204,$AD$8:AD$1596)</f>
        <v>2</v>
      </c>
      <c r="AF204" s="5">
        <v>1</v>
      </c>
      <c r="AG204" s="5">
        <f t="shared" si="17"/>
        <v>2</v>
      </c>
      <c r="AH204" s="5">
        <f>SUMIF($I$8:I$1596,H204,$AG$8:AG$1596)</f>
        <v>2</v>
      </c>
      <c r="AI204" s="127"/>
      <c r="AJ204" s="7">
        <f>AK203</f>
        <v>0.48194444444444423</v>
      </c>
      <c r="AK204" s="53">
        <f t="shared" si="18"/>
        <v>0.48333333333333311</v>
      </c>
    </row>
    <row r="205" spans="1:38" ht="18.75" customHeight="1" x14ac:dyDescent="0.25">
      <c r="C205" s="29">
        <v>60</v>
      </c>
      <c r="D205" s="117">
        <v>60</v>
      </c>
      <c r="E205" s="30"/>
      <c r="F205" s="30">
        <v>29</v>
      </c>
      <c r="G205" s="30">
        <v>120</v>
      </c>
      <c r="H205" s="30"/>
      <c r="I205" s="30">
        <v>30</v>
      </c>
      <c r="J205" s="30"/>
      <c r="K205" s="30"/>
      <c r="L205" s="30"/>
      <c r="M205" s="30"/>
      <c r="N205" s="30"/>
      <c r="O205" s="30"/>
      <c r="P205" s="30" t="s">
        <v>28</v>
      </c>
      <c r="Q205" s="30"/>
      <c r="R205" s="30"/>
      <c r="S205" s="30"/>
      <c r="T205" s="30"/>
      <c r="U205" s="30"/>
      <c r="V205" s="30"/>
      <c r="W205" s="30" t="s">
        <v>28</v>
      </c>
      <c r="X205" s="129" t="s">
        <v>121</v>
      </c>
      <c r="Y205" s="129"/>
      <c r="Z205" s="129"/>
      <c r="AA205" s="30">
        <v>1</v>
      </c>
      <c r="AB205" s="30">
        <v>7</v>
      </c>
      <c r="AC205" s="31">
        <v>0.98</v>
      </c>
      <c r="AD205" s="5">
        <f t="shared" si="24"/>
        <v>6.8599999999999994</v>
      </c>
      <c r="AE205" s="5">
        <f>SUMIF($I$8:I$1596,H205,$AD$8:AD$1596)</f>
        <v>0</v>
      </c>
      <c r="AF205" s="5">
        <v>1</v>
      </c>
      <c r="AG205" s="5">
        <f t="shared" ref="AG205:AG269" si="25">AD205*AA205*AF205</f>
        <v>6.8599999999999994</v>
      </c>
      <c r="AH205" s="5">
        <f>SUMIF($I$8:I$1596,H205,$AG$8:AG$1596)</f>
        <v>0</v>
      </c>
      <c r="AI205" s="43"/>
      <c r="AJ205" s="7">
        <f>AK204</f>
        <v>0.48333333333333311</v>
      </c>
      <c r="AK205" s="53">
        <f t="shared" si="18"/>
        <v>0.48819444444444421</v>
      </c>
      <c r="AL205" s="1" t="str">
        <f t="shared" si="21"/>
        <v/>
      </c>
    </row>
    <row r="206" spans="1:38" ht="18.75" customHeight="1" x14ac:dyDescent="0.25">
      <c r="C206" s="29">
        <v>100</v>
      </c>
      <c r="D206" s="117">
        <v>60</v>
      </c>
      <c r="E206" s="30"/>
      <c r="F206" s="30">
        <v>35</v>
      </c>
      <c r="G206" s="30">
        <v>160</v>
      </c>
      <c r="H206" s="30"/>
      <c r="I206" s="30">
        <v>37</v>
      </c>
      <c r="J206" s="30"/>
      <c r="K206" s="30"/>
      <c r="L206" s="30"/>
      <c r="M206" s="30"/>
      <c r="N206" s="30"/>
      <c r="O206" s="30"/>
      <c r="P206" s="30" t="s">
        <v>28</v>
      </c>
      <c r="Q206" s="30"/>
      <c r="R206" s="30"/>
      <c r="S206" s="30"/>
      <c r="T206" s="30"/>
      <c r="U206" s="30"/>
      <c r="V206" s="30"/>
      <c r="W206" s="30" t="s">
        <v>28</v>
      </c>
      <c r="X206" s="129" t="s">
        <v>225</v>
      </c>
      <c r="Y206" s="129"/>
      <c r="Z206" s="129"/>
      <c r="AA206" s="30">
        <v>1</v>
      </c>
      <c r="AB206" s="30">
        <v>12</v>
      </c>
      <c r="AC206" s="31">
        <v>1</v>
      </c>
      <c r="AD206" s="5">
        <f t="shared" si="24"/>
        <v>12</v>
      </c>
      <c r="AE206" s="5">
        <f>SUMIF($I$8:I$1596,H206,$AD$8:AD$1596)</f>
        <v>0</v>
      </c>
      <c r="AF206" s="5">
        <v>1</v>
      </c>
      <c r="AG206" s="5">
        <f t="shared" si="25"/>
        <v>12</v>
      </c>
      <c r="AH206" s="5">
        <f>SUMIF($I$8:I$1596,H206,$AG$8:AG$1596)</f>
        <v>0</v>
      </c>
      <c r="AI206" s="43"/>
      <c r="AJ206" s="7">
        <f t="shared" si="20"/>
        <v>0.48819444444444421</v>
      </c>
      <c r="AK206" s="53">
        <f t="shared" si="18"/>
        <v>0.49652777777777757</v>
      </c>
      <c r="AL206" s="1" t="str">
        <f t="shared" si="21"/>
        <v/>
      </c>
    </row>
    <row r="207" spans="1:38" ht="18.75" customHeight="1" x14ac:dyDescent="0.25">
      <c r="C207" s="29"/>
      <c r="D207" s="117"/>
      <c r="E207" s="30"/>
      <c r="F207" s="30"/>
      <c r="G207" s="30"/>
      <c r="H207" s="30"/>
      <c r="I207" s="30"/>
      <c r="J207" s="30"/>
      <c r="K207" s="30"/>
      <c r="L207" s="30" t="s">
        <v>28</v>
      </c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129" t="s">
        <v>122</v>
      </c>
      <c r="Y207" s="129"/>
      <c r="Z207" s="129"/>
      <c r="AA207" s="30">
        <v>1</v>
      </c>
      <c r="AB207" s="30">
        <v>11</v>
      </c>
      <c r="AC207" s="31">
        <v>1</v>
      </c>
      <c r="AD207" s="5">
        <f t="shared" si="24"/>
        <v>11</v>
      </c>
      <c r="AE207" s="5">
        <f>SUMIF($I$8:I$1596,H207,$AD$8:AD$1596)</f>
        <v>0</v>
      </c>
      <c r="AF207" s="5">
        <v>1</v>
      </c>
      <c r="AG207" s="5">
        <f t="shared" si="25"/>
        <v>11</v>
      </c>
      <c r="AH207" s="5">
        <f>SUMIF($I$8:I$1596,H207,$AG$8:AG$1596)</f>
        <v>0</v>
      </c>
      <c r="AI207" s="43"/>
      <c r="AJ207" s="7">
        <f t="shared" si="20"/>
        <v>0.49652777777777757</v>
      </c>
      <c r="AK207" s="53">
        <f t="shared" si="18"/>
        <v>0.50416666666666643</v>
      </c>
      <c r="AL207" s="1" t="str">
        <f t="shared" si="21"/>
        <v/>
      </c>
    </row>
    <row r="208" spans="1:38" ht="18.75" customHeight="1" x14ac:dyDescent="0.25">
      <c r="C208" s="29"/>
      <c r="D208" s="117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 t="s">
        <v>28</v>
      </c>
      <c r="T208" s="30"/>
      <c r="U208" s="30"/>
      <c r="V208" s="30"/>
      <c r="W208" s="30"/>
      <c r="X208" s="129" t="s">
        <v>67</v>
      </c>
      <c r="Y208" s="129"/>
      <c r="Z208" s="129"/>
      <c r="AA208" s="30">
        <v>1</v>
      </c>
      <c r="AB208" s="30">
        <v>3</v>
      </c>
      <c r="AC208" s="31">
        <v>1</v>
      </c>
      <c r="AD208" s="5">
        <f t="shared" si="24"/>
        <v>3</v>
      </c>
      <c r="AE208" s="5">
        <f>SUMIF($I$8:I$1596,H208,$AD$8:AD$1596)</f>
        <v>0</v>
      </c>
      <c r="AF208" s="5">
        <v>1</v>
      </c>
      <c r="AG208" s="5">
        <f t="shared" si="25"/>
        <v>3</v>
      </c>
      <c r="AH208" s="5">
        <f>SUMIF($I$8:I$1596,H208,$AG$8:AG$1596)</f>
        <v>0</v>
      </c>
      <c r="AI208" s="43"/>
      <c r="AJ208" s="7">
        <f t="shared" si="20"/>
        <v>0.50416666666666643</v>
      </c>
      <c r="AK208" s="53">
        <f t="shared" si="18"/>
        <v>0.50624999999999976</v>
      </c>
      <c r="AL208" s="1" t="str">
        <f t="shared" si="21"/>
        <v/>
      </c>
    </row>
    <row r="209" spans="3:38" ht="18.75" customHeight="1" x14ac:dyDescent="0.25">
      <c r="C209" s="29" t="s">
        <v>124</v>
      </c>
      <c r="D209" s="117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 t="s">
        <v>28</v>
      </c>
      <c r="T209" s="30"/>
      <c r="U209" s="30"/>
      <c r="V209" s="30"/>
      <c r="W209" s="30"/>
      <c r="X209" s="129" t="s">
        <v>31</v>
      </c>
      <c r="Y209" s="129"/>
      <c r="Z209" s="129"/>
      <c r="AA209" s="30"/>
      <c r="AB209" s="30">
        <v>2</v>
      </c>
      <c r="AC209" s="31">
        <v>1</v>
      </c>
      <c r="AD209" s="5">
        <f t="shared" si="24"/>
        <v>2</v>
      </c>
      <c r="AE209" s="5">
        <f>SUMIF($I$8:I$1596,H209,$AD$8:AD$1596)</f>
        <v>0</v>
      </c>
      <c r="AF209" s="5">
        <v>1</v>
      </c>
      <c r="AG209" s="5">
        <f t="shared" si="25"/>
        <v>0</v>
      </c>
      <c r="AH209" s="5">
        <f>SUMIF($I$8:I$1596,H209,$AG$8:AG$1596)</f>
        <v>0</v>
      </c>
      <c r="AI209" s="43"/>
      <c r="AJ209" s="7">
        <f t="shared" si="20"/>
        <v>0.50624999999999976</v>
      </c>
      <c r="AK209" s="53">
        <f t="shared" si="18"/>
        <v>0.50763888888888864</v>
      </c>
      <c r="AL209" s="1" t="str">
        <f t="shared" si="21"/>
        <v/>
      </c>
    </row>
    <row r="210" spans="3:38" ht="18.75" customHeight="1" x14ac:dyDescent="0.25">
      <c r="C210" s="29"/>
      <c r="D210" s="117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 t="s">
        <v>28</v>
      </c>
      <c r="W210" s="30"/>
      <c r="X210" s="129" t="s">
        <v>123</v>
      </c>
      <c r="Y210" s="129"/>
      <c r="Z210" s="129"/>
      <c r="AA210" s="30"/>
      <c r="AB210" s="30">
        <v>11</v>
      </c>
      <c r="AC210" s="31">
        <v>1</v>
      </c>
      <c r="AD210" s="5">
        <f t="shared" si="24"/>
        <v>11</v>
      </c>
      <c r="AE210" s="5">
        <f>SUMIF($I$8:I$1596,H210,$AD$8:AD$1596)</f>
        <v>0</v>
      </c>
      <c r="AF210" s="5">
        <v>1</v>
      </c>
      <c r="AG210" s="5">
        <f t="shared" si="25"/>
        <v>0</v>
      </c>
      <c r="AH210" s="5">
        <f>SUMIF($I$8:I$1596,H210,$AG$8:AG$1596)</f>
        <v>0</v>
      </c>
      <c r="AI210" s="43"/>
      <c r="AJ210" s="7">
        <f t="shared" si="20"/>
        <v>0.50763888888888864</v>
      </c>
      <c r="AK210" s="53">
        <f t="shared" si="18"/>
        <v>0.5152777777777775</v>
      </c>
      <c r="AL210" s="1" t="str">
        <f t="shared" si="21"/>
        <v/>
      </c>
    </row>
    <row r="211" spans="3:38" ht="18.75" customHeight="1" x14ac:dyDescent="0.25">
      <c r="C211" s="29" t="s">
        <v>124</v>
      </c>
      <c r="D211" s="117" t="s">
        <v>191</v>
      </c>
      <c r="E211" s="30">
        <v>36</v>
      </c>
      <c r="F211" s="30">
        <v>36</v>
      </c>
      <c r="G211" s="30">
        <v>160</v>
      </c>
      <c r="H211" s="30">
        <v>38</v>
      </c>
      <c r="I211" s="30">
        <v>38</v>
      </c>
      <c r="J211" s="30"/>
      <c r="K211" s="30"/>
      <c r="L211" s="30"/>
      <c r="M211" s="30"/>
      <c r="N211" s="30"/>
      <c r="O211" s="30"/>
      <c r="P211" s="30" t="s">
        <v>28</v>
      </c>
      <c r="Q211" s="30"/>
      <c r="R211" s="30"/>
      <c r="S211" s="30"/>
      <c r="T211" s="30"/>
      <c r="U211" s="30"/>
      <c r="V211" s="30"/>
      <c r="W211" s="30" t="s">
        <v>28</v>
      </c>
      <c r="X211" s="129" t="s">
        <v>226</v>
      </c>
      <c r="Y211" s="129"/>
      <c r="Z211" s="129"/>
      <c r="AA211" s="30">
        <v>1</v>
      </c>
      <c r="AB211" s="30">
        <v>2</v>
      </c>
      <c r="AC211" s="31">
        <v>1</v>
      </c>
      <c r="AD211" s="5">
        <f t="shared" si="24"/>
        <v>2</v>
      </c>
      <c r="AE211" s="5">
        <f>SUMIF($I$8:I$1596,H211,$AD$8:AD$1596)</f>
        <v>29</v>
      </c>
      <c r="AF211" s="5">
        <v>1</v>
      </c>
      <c r="AG211" s="5">
        <f t="shared" si="25"/>
        <v>2</v>
      </c>
      <c r="AH211" s="5">
        <f>SUMIF($I$8:I$1596,H211,$AG$8:AG$1596)</f>
        <v>29</v>
      </c>
      <c r="AI211" s="43"/>
      <c r="AJ211" s="7">
        <f t="shared" si="20"/>
        <v>0.5152777777777775</v>
      </c>
      <c r="AK211" s="53">
        <f t="shared" si="18"/>
        <v>0.51666666666666639</v>
      </c>
      <c r="AL211" s="1" t="str">
        <f t="shared" si="21"/>
        <v/>
      </c>
    </row>
    <row r="212" spans="3:38" ht="18.75" customHeight="1" x14ac:dyDescent="0.25">
      <c r="C212" s="29"/>
      <c r="D212" s="117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 t="s">
        <v>28</v>
      </c>
      <c r="W212" s="30"/>
      <c r="X212" s="129" t="s">
        <v>123</v>
      </c>
      <c r="Y212" s="129"/>
      <c r="Z212" s="129"/>
      <c r="AA212" s="30"/>
      <c r="AB212" s="30">
        <v>8</v>
      </c>
      <c r="AC212" s="31">
        <v>1</v>
      </c>
      <c r="AD212" s="5">
        <f t="shared" si="24"/>
        <v>8</v>
      </c>
      <c r="AE212" s="5">
        <f>SUMIF($I$8:I$1596,H212,$AD$8:AD$1596)</f>
        <v>0</v>
      </c>
      <c r="AF212" s="5">
        <v>1</v>
      </c>
      <c r="AG212" s="5">
        <f t="shared" si="25"/>
        <v>0</v>
      </c>
      <c r="AH212" s="5">
        <f>SUMIF($I$8:I$1596,H212,$AG$8:AG$1596)</f>
        <v>0</v>
      </c>
      <c r="AI212" s="43"/>
      <c r="AJ212" s="7">
        <f t="shared" si="20"/>
        <v>0.51666666666666639</v>
      </c>
      <c r="AK212" s="53">
        <f t="shared" si="18"/>
        <v>0.52222222222222192</v>
      </c>
      <c r="AL212" s="1" t="str">
        <f t="shared" si="21"/>
        <v/>
      </c>
    </row>
    <row r="213" spans="3:38" ht="18.75" customHeight="1" x14ac:dyDescent="0.25">
      <c r="C213" s="29"/>
      <c r="D213" s="117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 t="s">
        <v>28</v>
      </c>
      <c r="W213" s="30"/>
      <c r="X213" s="129" t="s">
        <v>115</v>
      </c>
      <c r="Y213" s="129"/>
      <c r="Z213" s="129"/>
      <c r="AA213" s="30"/>
      <c r="AB213" s="30">
        <v>4</v>
      </c>
      <c r="AC213" s="31">
        <v>1</v>
      </c>
      <c r="AD213" s="5">
        <f t="shared" si="24"/>
        <v>4</v>
      </c>
      <c r="AE213" s="5">
        <f>SUMIF($I$8:I$1596,H213,$AD$8:AD$1596)</f>
        <v>0</v>
      </c>
      <c r="AF213" s="5">
        <v>1</v>
      </c>
      <c r="AG213" s="5">
        <f t="shared" si="25"/>
        <v>0</v>
      </c>
      <c r="AH213" s="5">
        <f>SUMIF($I$8:I$1596,H213,$AG$8:AG$1596)</f>
        <v>0</v>
      </c>
      <c r="AI213" s="43"/>
      <c r="AJ213" s="7">
        <f t="shared" si="20"/>
        <v>0.52222222222222192</v>
      </c>
      <c r="AK213" s="53">
        <f t="shared" si="18"/>
        <v>0.52499999999999969</v>
      </c>
      <c r="AL213" s="1" t="str">
        <f t="shared" si="21"/>
        <v/>
      </c>
    </row>
    <row r="214" spans="3:38" ht="18.75" customHeight="1" x14ac:dyDescent="0.25">
      <c r="C214" s="29"/>
      <c r="D214" s="117"/>
      <c r="E214" s="30"/>
      <c r="F214" s="30"/>
      <c r="G214" s="30"/>
      <c r="H214" s="30"/>
      <c r="I214" s="30"/>
      <c r="J214" s="30" t="s">
        <v>28</v>
      </c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129" t="s">
        <v>60</v>
      </c>
      <c r="Y214" s="129"/>
      <c r="Z214" s="129"/>
      <c r="AA214" s="30"/>
      <c r="AB214" s="30">
        <v>9</v>
      </c>
      <c r="AC214" s="31">
        <v>1</v>
      </c>
      <c r="AD214" s="5">
        <f t="shared" si="24"/>
        <v>9</v>
      </c>
      <c r="AE214" s="5">
        <f>SUMIF($I$8:I$1596,H214,$AD$8:AD$1596)</f>
        <v>0</v>
      </c>
      <c r="AF214" s="5">
        <v>1</v>
      </c>
      <c r="AG214" s="5">
        <f t="shared" si="25"/>
        <v>0</v>
      </c>
      <c r="AH214" s="5">
        <f>SUMIF($I$8:I$1596,H214,$AG$8:AG$1596)</f>
        <v>0</v>
      </c>
      <c r="AI214" s="43"/>
      <c r="AJ214" s="7">
        <f t="shared" si="20"/>
        <v>0.52499999999999969</v>
      </c>
      <c r="AK214" s="53">
        <f t="shared" si="18"/>
        <v>0.53124999999999967</v>
      </c>
      <c r="AL214" s="1" t="str">
        <f t="shared" si="21"/>
        <v/>
      </c>
    </row>
    <row r="215" spans="3:38" ht="18.75" customHeight="1" x14ac:dyDescent="0.25">
      <c r="C215" s="94"/>
      <c r="D215" s="118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 t="s">
        <v>28</v>
      </c>
      <c r="U215" s="95"/>
      <c r="V215" s="95"/>
      <c r="W215" s="95"/>
      <c r="X215" s="130" t="s">
        <v>42</v>
      </c>
      <c r="Y215" s="130"/>
      <c r="Z215" s="130"/>
      <c r="AA215" s="95"/>
      <c r="AB215" s="95">
        <v>64</v>
      </c>
      <c r="AC215" s="96">
        <v>1</v>
      </c>
      <c r="AD215" s="95">
        <f t="shared" si="24"/>
        <v>64</v>
      </c>
      <c r="AE215" s="95">
        <f>SUMIF($I$8:I$1596,H215,$AD$8:AD$1596)</f>
        <v>0</v>
      </c>
      <c r="AF215" s="95">
        <v>1</v>
      </c>
      <c r="AG215" s="95">
        <f t="shared" si="25"/>
        <v>0</v>
      </c>
      <c r="AH215" s="95">
        <f>SUMIF($I$8:I$1596,H215,$AG$8:AG$1596)</f>
        <v>0</v>
      </c>
      <c r="AI215" s="97"/>
      <c r="AJ215" s="98">
        <f t="shared" si="20"/>
        <v>0.53124999999999967</v>
      </c>
      <c r="AK215" s="99">
        <f t="shared" si="18"/>
        <v>0.57569444444444406</v>
      </c>
      <c r="AL215" s="1" t="str">
        <f t="shared" si="21"/>
        <v/>
      </c>
    </row>
    <row r="216" spans="3:38" ht="18.75" customHeight="1" x14ac:dyDescent="0.25">
      <c r="C216" s="29"/>
      <c r="D216" s="117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 t="s">
        <v>28</v>
      </c>
      <c r="T216" s="30"/>
      <c r="U216" s="30"/>
      <c r="V216" s="30"/>
      <c r="W216" s="30"/>
      <c r="X216" s="129" t="s">
        <v>35</v>
      </c>
      <c r="Y216" s="129"/>
      <c r="Z216" s="129"/>
      <c r="AA216" s="30"/>
      <c r="AB216" s="30">
        <v>2</v>
      </c>
      <c r="AC216" s="31">
        <v>1</v>
      </c>
      <c r="AD216" s="5">
        <f t="shared" si="24"/>
        <v>2</v>
      </c>
      <c r="AE216" s="5">
        <f>SUMIF($I$8:I$1596,H216,$AD$8:AD$1596)</f>
        <v>0</v>
      </c>
      <c r="AF216" s="5">
        <v>1</v>
      </c>
      <c r="AG216" s="5">
        <f t="shared" si="25"/>
        <v>0</v>
      </c>
      <c r="AH216" s="5">
        <f>SUMIF($I$8:I$1596,H216,$AG$8:AG$1596)</f>
        <v>0</v>
      </c>
      <c r="AI216" s="43"/>
      <c r="AJ216" s="7">
        <f t="shared" si="20"/>
        <v>0.57569444444444406</v>
      </c>
      <c r="AK216" s="53">
        <f t="shared" si="18"/>
        <v>0.57708333333333295</v>
      </c>
      <c r="AL216" s="1" t="str">
        <f t="shared" si="21"/>
        <v/>
      </c>
    </row>
    <row r="217" spans="3:38" ht="18.75" customHeight="1" x14ac:dyDescent="0.25">
      <c r="C217" s="29" t="s">
        <v>125</v>
      </c>
      <c r="D217" s="117">
        <v>60</v>
      </c>
      <c r="E217" s="30"/>
      <c r="F217" s="30">
        <v>36</v>
      </c>
      <c r="G217" s="30">
        <v>160</v>
      </c>
      <c r="H217" s="30"/>
      <c r="I217" s="30">
        <v>38</v>
      </c>
      <c r="J217" s="30"/>
      <c r="K217" s="30"/>
      <c r="L217" s="30"/>
      <c r="M217" s="30"/>
      <c r="N217" s="30"/>
      <c r="O217" s="30"/>
      <c r="P217" s="30" t="s">
        <v>28</v>
      </c>
      <c r="Q217" s="30"/>
      <c r="R217" s="30"/>
      <c r="S217" s="30"/>
      <c r="T217" s="30"/>
      <c r="U217" s="30"/>
      <c r="V217" s="30"/>
      <c r="W217" s="30" t="s">
        <v>28</v>
      </c>
      <c r="X217" s="129" t="s">
        <v>227</v>
      </c>
      <c r="Y217" s="129"/>
      <c r="Z217" s="129"/>
      <c r="AA217" s="30">
        <v>1</v>
      </c>
      <c r="AB217" s="30">
        <v>2</v>
      </c>
      <c r="AC217" s="31">
        <v>1</v>
      </c>
      <c r="AD217" s="5">
        <f t="shared" si="24"/>
        <v>2</v>
      </c>
      <c r="AE217" s="5">
        <f>SUMIF($I$8:I$1596,H217,$AD$8:AD$1596)</f>
        <v>0</v>
      </c>
      <c r="AF217" s="5">
        <v>1</v>
      </c>
      <c r="AG217" s="5">
        <f t="shared" si="25"/>
        <v>2</v>
      </c>
      <c r="AH217" s="5">
        <f>SUMIF($I$8:I$1596,H217,$AG$8:AG$1596)</f>
        <v>0</v>
      </c>
      <c r="AI217" s="43"/>
      <c r="AJ217" s="7">
        <f t="shared" si="20"/>
        <v>0.57708333333333295</v>
      </c>
      <c r="AK217" s="53">
        <f t="shared" si="18"/>
        <v>0.57847222222222183</v>
      </c>
      <c r="AL217" s="1" t="str">
        <f t="shared" si="21"/>
        <v/>
      </c>
    </row>
    <row r="218" spans="3:38" ht="18.75" customHeight="1" x14ac:dyDescent="0.25">
      <c r="C218" s="29" t="s">
        <v>124</v>
      </c>
      <c r="D218" s="117" t="s">
        <v>191</v>
      </c>
      <c r="E218" s="30">
        <v>37</v>
      </c>
      <c r="F218" s="30">
        <v>37</v>
      </c>
      <c r="G218" s="30">
        <v>160</v>
      </c>
      <c r="H218" s="30"/>
      <c r="I218" s="30">
        <v>38</v>
      </c>
      <c r="J218" s="30"/>
      <c r="K218" s="30"/>
      <c r="L218" s="30"/>
      <c r="M218" s="30"/>
      <c r="N218" s="30"/>
      <c r="O218" s="30"/>
      <c r="P218" s="30" t="s">
        <v>28</v>
      </c>
      <c r="Q218" s="30"/>
      <c r="R218" s="30"/>
      <c r="S218" s="30"/>
      <c r="T218" s="30"/>
      <c r="U218" s="30"/>
      <c r="V218" s="30"/>
      <c r="W218" s="30" t="s">
        <v>28</v>
      </c>
      <c r="X218" s="129" t="s">
        <v>228</v>
      </c>
      <c r="Y218" s="129"/>
      <c r="Z218" s="129"/>
      <c r="AA218" s="30">
        <v>1</v>
      </c>
      <c r="AB218" s="30">
        <v>15</v>
      </c>
      <c r="AC218" s="31">
        <v>1</v>
      </c>
      <c r="AD218" s="5">
        <f t="shared" si="24"/>
        <v>15</v>
      </c>
      <c r="AE218" s="5">
        <f>SUMIF($I$8:I$1596,H218,$AD$8:AD$1596)</f>
        <v>0</v>
      </c>
      <c r="AF218" s="5">
        <v>1</v>
      </c>
      <c r="AG218" s="5">
        <f t="shared" si="25"/>
        <v>15</v>
      </c>
      <c r="AH218" s="5">
        <f>SUMIF($I$8:I$1596,H218,$AG$8:AG$1596)</f>
        <v>0</v>
      </c>
      <c r="AI218" s="43"/>
      <c r="AJ218" s="7">
        <f t="shared" si="20"/>
        <v>0.57847222222222183</v>
      </c>
      <c r="AK218" s="53">
        <f t="shared" si="18"/>
        <v>0.58888888888888846</v>
      </c>
      <c r="AL218" s="1" t="str">
        <f t="shared" si="21"/>
        <v/>
      </c>
    </row>
    <row r="219" spans="3:38" ht="18.75" customHeight="1" x14ac:dyDescent="0.25">
      <c r="C219" s="29">
        <v>100</v>
      </c>
      <c r="D219" s="117">
        <v>60</v>
      </c>
      <c r="E219" s="30">
        <v>37.1</v>
      </c>
      <c r="F219" s="30">
        <v>37.1</v>
      </c>
      <c r="G219" s="30">
        <v>180</v>
      </c>
      <c r="H219" s="30">
        <v>39</v>
      </c>
      <c r="I219" s="30">
        <v>39</v>
      </c>
      <c r="J219" s="30"/>
      <c r="K219" s="30"/>
      <c r="L219" s="30"/>
      <c r="M219" s="30"/>
      <c r="N219" s="30"/>
      <c r="O219" s="30"/>
      <c r="P219" s="30" t="s">
        <v>28</v>
      </c>
      <c r="Q219" s="30"/>
      <c r="R219" s="30"/>
      <c r="S219" s="30"/>
      <c r="T219" s="30"/>
      <c r="U219" s="30"/>
      <c r="V219" s="30"/>
      <c r="W219" s="30" t="s">
        <v>28</v>
      </c>
      <c r="X219" s="129" t="s">
        <v>126</v>
      </c>
      <c r="Y219" s="129"/>
      <c r="Z219" s="129"/>
      <c r="AA219" s="30">
        <v>1</v>
      </c>
      <c r="AB219" s="30">
        <v>22</v>
      </c>
      <c r="AC219" s="31">
        <v>1</v>
      </c>
      <c r="AD219" s="5">
        <f t="shared" si="24"/>
        <v>22</v>
      </c>
      <c r="AE219" s="5">
        <f>SUMIF($I$8:I$1596,H219,$AD$8:AD$1596)</f>
        <v>76.8</v>
      </c>
      <c r="AF219" s="5">
        <v>1</v>
      </c>
      <c r="AG219" s="5">
        <f t="shared" si="25"/>
        <v>22</v>
      </c>
      <c r="AH219" s="5">
        <f>SUMIF($I$8:I$1596,H219,$AG$8:AG$1596)</f>
        <v>50.8</v>
      </c>
      <c r="AI219" s="43"/>
      <c r="AJ219" s="7">
        <f t="shared" si="20"/>
        <v>0.58888888888888846</v>
      </c>
      <c r="AK219" s="53">
        <f t="shared" si="18"/>
        <v>0.60416666666666619</v>
      </c>
      <c r="AL219" s="1" t="str">
        <f t="shared" si="21"/>
        <v/>
      </c>
    </row>
    <row r="220" spans="3:38" ht="18.75" customHeight="1" x14ac:dyDescent="0.25">
      <c r="C220" s="29">
        <v>100</v>
      </c>
      <c r="D220" s="117">
        <v>60</v>
      </c>
      <c r="E220" s="30"/>
      <c r="F220" s="30">
        <v>37.1</v>
      </c>
      <c r="G220" s="30">
        <v>180</v>
      </c>
      <c r="H220" s="30"/>
      <c r="I220" s="30">
        <v>39</v>
      </c>
      <c r="J220" s="30"/>
      <c r="K220" s="30"/>
      <c r="L220" s="30"/>
      <c r="M220" s="30"/>
      <c r="N220" s="30"/>
      <c r="O220" s="30"/>
      <c r="P220" s="30" t="s">
        <v>28</v>
      </c>
      <c r="Q220" s="30"/>
      <c r="R220" s="30"/>
      <c r="S220" s="30"/>
      <c r="T220" s="30"/>
      <c r="U220" s="30"/>
      <c r="V220" s="30"/>
      <c r="W220" s="30" t="s">
        <v>28</v>
      </c>
      <c r="X220" s="129" t="s">
        <v>127</v>
      </c>
      <c r="Y220" s="129"/>
      <c r="Z220" s="129"/>
      <c r="AA220" s="30">
        <v>1</v>
      </c>
      <c r="AB220" s="30">
        <v>4</v>
      </c>
      <c r="AC220" s="31">
        <v>1</v>
      </c>
      <c r="AD220" s="5">
        <f t="shared" si="24"/>
        <v>4</v>
      </c>
      <c r="AE220" s="5">
        <f>SUMIF($I$8:I$1596,H220,$AD$8:AD$1596)</f>
        <v>0</v>
      </c>
      <c r="AF220" s="5">
        <v>1</v>
      </c>
      <c r="AG220" s="5">
        <f t="shared" si="25"/>
        <v>4</v>
      </c>
      <c r="AH220" s="5">
        <f>SUMIF($I$8:I$1596,H220,$AG$8:AG$1596)</f>
        <v>0</v>
      </c>
      <c r="AI220" s="43"/>
      <c r="AJ220" s="7">
        <f t="shared" si="20"/>
        <v>0.60416666666666619</v>
      </c>
      <c r="AK220" s="53">
        <f t="shared" si="18"/>
        <v>0.60694444444444395</v>
      </c>
      <c r="AL220" s="1" t="str">
        <f t="shared" si="21"/>
        <v/>
      </c>
    </row>
    <row r="221" spans="3:38" ht="18.75" customHeight="1" x14ac:dyDescent="0.25">
      <c r="C221" s="29">
        <v>100</v>
      </c>
      <c r="D221" s="117">
        <v>50</v>
      </c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 t="s">
        <v>28</v>
      </c>
      <c r="T221" s="30"/>
      <c r="U221" s="30"/>
      <c r="V221" s="30"/>
      <c r="W221" s="30"/>
      <c r="X221" s="129" t="s">
        <v>186</v>
      </c>
      <c r="Y221" s="129"/>
      <c r="Z221" s="129"/>
      <c r="AA221" s="30">
        <v>1</v>
      </c>
      <c r="AB221" s="30">
        <v>5</v>
      </c>
      <c r="AC221" s="31">
        <v>1</v>
      </c>
      <c r="AD221" s="5">
        <f t="shared" si="24"/>
        <v>5</v>
      </c>
      <c r="AE221" s="5">
        <f>SUMIF($I$8:I$1596,H221,$AD$8:AD$1596)</f>
        <v>0</v>
      </c>
      <c r="AF221" s="5">
        <v>1</v>
      </c>
      <c r="AG221" s="5">
        <f t="shared" si="25"/>
        <v>5</v>
      </c>
      <c r="AH221" s="5">
        <f>SUMIF($I$8:I$1596,H221,$AG$8:AG$1596)</f>
        <v>0</v>
      </c>
      <c r="AI221" s="43"/>
      <c r="AJ221" s="7">
        <f>AK220</f>
        <v>0.60694444444444395</v>
      </c>
      <c r="AK221" s="53">
        <f t="shared" si="18"/>
        <v>0.61041666666666616</v>
      </c>
      <c r="AL221" s="1" t="str">
        <f t="shared" si="21"/>
        <v/>
      </c>
    </row>
    <row r="222" spans="3:38" ht="18.75" customHeight="1" x14ac:dyDescent="0.25">
      <c r="C222" s="29"/>
      <c r="D222" s="117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 t="s">
        <v>28</v>
      </c>
      <c r="V222" s="30"/>
      <c r="W222" s="30"/>
      <c r="X222" s="129" t="s">
        <v>128</v>
      </c>
      <c r="Y222" s="129"/>
      <c r="Z222" s="129"/>
      <c r="AA222" s="30"/>
      <c r="AB222" s="30">
        <v>9</v>
      </c>
      <c r="AC222" s="31">
        <v>1</v>
      </c>
      <c r="AD222" s="5">
        <f t="shared" si="24"/>
        <v>9</v>
      </c>
      <c r="AE222" s="5">
        <f>SUMIF($I$8:I$1596,H222,$AD$8:AD$1596)</f>
        <v>0</v>
      </c>
      <c r="AF222" s="5">
        <v>1</v>
      </c>
      <c r="AG222" s="5">
        <f t="shared" si="25"/>
        <v>0</v>
      </c>
      <c r="AH222" s="5">
        <f>SUMIF($I$8:I$1596,H222,$AG$8:AG$1596)</f>
        <v>0</v>
      </c>
      <c r="AI222" s="43"/>
      <c r="AJ222" s="7">
        <f t="shared" ref="AJ222:AJ231" si="26">AK221</f>
        <v>0.61041666666666616</v>
      </c>
      <c r="AK222" s="53">
        <f t="shared" si="18"/>
        <v>0.61666666666666614</v>
      </c>
      <c r="AL222" s="1" t="str">
        <f t="shared" si="21"/>
        <v/>
      </c>
    </row>
    <row r="223" spans="3:38" ht="18.75" customHeight="1" x14ac:dyDescent="0.25">
      <c r="C223" s="29">
        <v>100</v>
      </c>
      <c r="D223" s="117">
        <v>60</v>
      </c>
      <c r="E223" s="30"/>
      <c r="F223" s="30">
        <v>37.1</v>
      </c>
      <c r="G223" s="30">
        <v>180</v>
      </c>
      <c r="H223" s="30"/>
      <c r="I223" s="30">
        <v>39</v>
      </c>
      <c r="J223" s="30"/>
      <c r="K223" s="30"/>
      <c r="L223" s="30"/>
      <c r="M223" s="30"/>
      <c r="N223" s="30"/>
      <c r="O223" s="30"/>
      <c r="P223" s="30" t="s">
        <v>28</v>
      </c>
      <c r="Q223" s="30"/>
      <c r="R223" s="30"/>
      <c r="S223" s="30"/>
      <c r="T223" s="30"/>
      <c r="U223" s="30"/>
      <c r="V223" s="30"/>
      <c r="W223" s="30" t="s">
        <v>28</v>
      </c>
      <c r="X223" s="129" t="s">
        <v>129</v>
      </c>
      <c r="Y223" s="129"/>
      <c r="Z223" s="129"/>
      <c r="AA223" s="30">
        <v>1</v>
      </c>
      <c r="AB223" s="30">
        <v>12</v>
      </c>
      <c r="AC223" s="31">
        <v>0.95</v>
      </c>
      <c r="AD223" s="5">
        <f t="shared" si="24"/>
        <v>11.399999999999999</v>
      </c>
      <c r="AE223" s="5">
        <f>SUMIF($I$8:I$1596,H223,$AD$8:AD$1596)</f>
        <v>0</v>
      </c>
      <c r="AF223" s="5">
        <v>1</v>
      </c>
      <c r="AG223" s="5">
        <f t="shared" si="25"/>
        <v>11.399999999999999</v>
      </c>
      <c r="AH223" s="5">
        <f>SUMIF($I$8:I$1596,H223,$AG$8:AG$1596)</f>
        <v>0</v>
      </c>
      <c r="AI223" s="43"/>
      <c r="AJ223" s="7">
        <f t="shared" si="26"/>
        <v>0.61666666666666614</v>
      </c>
      <c r="AK223" s="53">
        <f t="shared" si="18"/>
        <v>0.62499999999999944</v>
      </c>
      <c r="AL223" s="1" t="str">
        <f t="shared" si="21"/>
        <v/>
      </c>
    </row>
    <row r="224" spans="3:38" ht="18.75" customHeight="1" x14ac:dyDescent="0.25">
      <c r="C224" s="29">
        <v>100</v>
      </c>
      <c r="D224" s="117">
        <v>50</v>
      </c>
      <c r="E224" s="30"/>
      <c r="F224" s="30">
        <v>37.1</v>
      </c>
      <c r="G224" s="30">
        <v>180</v>
      </c>
      <c r="H224" s="30"/>
      <c r="I224" s="30">
        <v>39</v>
      </c>
      <c r="J224" s="30"/>
      <c r="K224" s="30"/>
      <c r="L224" s="30"/>
      <c r="M224" s="30"/>
      <c r="N224" s="30"/>
      <c r="O224" s="30"/>
      <c r="P224" s="30"/>
      <c r="Q224" s="30" t="s">
        <v>28</v>
      </c>
      <c r="R224" s="30"/>
      <c r="S224" s="30"/>
      <c r="T224" s="30"/>
      <c r="U224" s="30"/>
      <c r="V224" s="30"/>
      <c r="W224" s="30" t="s">
        <v>28</v>
      </c>
      <c r="X224" s="129" t="s">
        <v>63</v>
      </c>
      <c r="Y224" s="129"/>
      <c r="Z224" s="129"/>
      <c r="AA224" s="30"/>
      <c r="AB224" s="30">
        <v>15</v>
      </c>
      <c r="AC224" s="31">
        <v>1</v>
      </c>
      <c r="AD224" s="5">
        <f t="shared" si="24"/>
        <v>15</v>
      </c>
      <c r="AE224" s="5">
        <f>SUMIF($I$8:I$1596,H224,$AD$8:AD$1596)</f>
        <v>0</v>
      </c>
      <c r="AF224" s="5">
        <v>1</v>
      </c>
      <c r="AG224" s="5">
        <f t="shared" si="25"/>
        <v>0</v>
      </c>
      <c r="AH224" s="5">
        <f>SUMIF($I$8:I$1596,H224,$AG$8:AG$1596)</f>
        <v>0</v>
      </c>
      <c r="AI224" s="43"/>
      <c r="AJ224" s="7">
        <f t="shared" si="26"/>
        <v>0.62499999999999944</v>
      </c>
      <c r="AK224" s="53">
        <f t="shared" si="18"/>
        <v>0.63541666666666607</v>
      </c>
      <c r="AL224" s="1" t="str">
        <f t="shared" si="21"/>
        <v/>
      </c>
    </row>
    <row r="225" spans="1:39" ht="18.75" customHeight="1" x14ac:dyDescent="0.25">
      <c r="C225" s="29" t="s">
        <v>124</v>
      </c>
      <c r="D225" s="117" t="s">
        <v>191</v>
      </c>
      <c r="E225" s="30"/>
      <c r="F225" s="30">
        <v>37</v>
      </c>
      <c r="G225" s="30">
        <v>160</v>
      </c>
      <c r="H225" s="30"/>
      <c r="I225" s="30">
        <v>38</v>
      </c>
      <c r="J225" s="30"/>
      <c r="K225" s="30"/>
      <c r="L225" s="30"/>
      <c r="M225" s="30"/>
      <c r="N225" s="30"/>
      <c r="O225" s="30"/>
      <c r="P225" s="30" t="s">
        <v>28</v>
      </c>
      <c r="Q225" s="30"/>
      <c r="R225" s="30"/>
      <c r="S225" s="30"/>
      <c r="T225" s="30"/>
      <c r="U225" s="30"/>
      <c r="V225" s="30"/>
      <c r="W225" s="30" t="s">
        <v>28</v>
      </c>
      <c r="X225" s="129" t="s">
        <v>231</v>
      </c>
      <c r="Y225" s="129"/>
      <c r="Z225" s="129"/>
      <c r="AA225" s="30">
        <v>1</v>
      </c>
      <c r="AB225" s="30">
        <v>10</v>
      </c>
      <c r="AC225" s="31">
        <v>1</v>
      </c>
      <c r="AD225" s="5">
        <f t="shared" si="24"/>
        <v>10</v>
      </c>
      <c r="AE225" s="5">
        <f>SUMIF($I$8:I$1596,H225,$AD$8:AD$1596)</f>
        <v>0</v>
      </c>
      <c r="AF225" s="5">
        <v>1</v>
      </c>
      <c r="AG225" s="5">
        <f t="shared" si="25"/>
        <v>10</v>
      </c>
      <c r="AH225" s="5">
        <f>SUMIF($I$8:I$1596,H225,$AG$8:AG$1596)</f>
        <v>0</v>
      </c>
      <c r="AI225" s="43"/>
      <c r="AJ225" s="7">
        <f t="shared" si="26"/>
        <v>0.63541666666666607</v>
      </c>
      <c r="AK225" s="53">
        <f t="shared" si="18"/>
        <v>0.64236111111111049</v>
      </c>
      <c r="AL225" s="1" t="str">
        <f t="shared" si="21"/>
        <v/>
      </c>
    </row>
    <row r="226" spans="1:39" ht="18.75" customHeight="1" x14ac:dyDescent="0.25">
      <c r="C226" s="29">
        <v>100</v>
      </c>
      <c r="D226" s="117">
        <v>60</v>
      </c>
      <c r="E226" s="30"/>
      <c r="F226" s="30">
        <v>37.1</v>
      </c>
      <c r="G226" s="30">
        <v>180</v>
      </c>
      <c r="H226" s="30"/>
      <c r="I226" s="30">
        <v>39</v>
      </c>
      <c r="J226" s="30"/>
      <c r="K226" s="30"/>
      <c r="L226" s="30"/>
      <c r="M226" s="30"/>
      <c r="N226" s="30"/>
      <c r="O226" s="30"/>
      <c r="P226" s="30" t="s">
        <v>28</v>
      </c>
      <c r="Q226" s="30"/>
      <c r="R226" s="30"/>
      <c r="S226" s="30"/>
      <c r="T226" s="30"/>
      <c r="U226" s="30"/>
      <c r="V226" s="30"/>
      <c r="W226" s="30" t="s">
        <v>28</v>
      </c>
      <c r="X226" s="129" t="s">
        <v>130</v>
      </c>
      <c r="Y226" s="129"/>
      <c r="Z226" s="129"/>
      <c r="AA226" s="30">
        <v>1</v>
      </c>
      <c r="AB226" s="30">
        <v>12</v>
      </c>
      <c r="AC226" s="31">
        <v>0.95</v>
      </c>
      <c r="AD226" s="5">
        <f t="shared" si="24"/>
        <v>11.399999999999999</v>
      </c>
      <c r="AE226" s="5">
        <f>SUMIF($I$8:I$1596,H226,$AD$8:AD$1596)</f>
        <v>0</v>
      </c>
      <c r="AF226" s="5">
        <v>1</v>
      </c>
      <c r="AG226" s="5">
        <f t="shared" si="25"/>
        <v>11.399999999999999</v>
      </c>
      <c r="AH226" s="5">
        <f>SUMIF($I$8:I$1596,H226,$AG$8:AG$1596)</f>
        <v>0</v>
      </c>
      <c r="AI226" s="43"/>
      <c r="AJ226" s="7">
        <f t="shared" si="26"/>
        <v>0.64236111111111049</v>
      </c>
      <c r="AK226" s="53">
        <f t="shared" si="18"/>
        <v>0.6506944444444438</v>
      </c>
      <c r="AL226" s="1" t="str">
        <f t="shared" si="21"/>
        <v/>
      </c>
    </row>
    <row r="227" spans="1:39" ht="18.75" customHeight="1" x14ac:dyDescent="0.25">
      <c r="C227" s="29">
        <v>60</v>
      </c>
      <c r="D227" s="117">
        <v>60</v>
      </c>
      <c r="E227" s="30">
        <v>38</v>
      </c>
      <c r="F227" s="30">
        <v>38</v>
      </c>
      <c r="G227" s="30">
        <v>160</v>
      </c>
      <c r="H227" s="30">
        <v>40</v>
      </c>
      <c r="I227" s="30">
        <v>40</v>
      </c>
      <c r="J227" s="30"/>
      <c r="K227" s="30"/>
      <c r="L227" s="30"/>
      <c r="M227" s="30"/>
      <c r="N227" s="30"/>
      <c r="O227" s="30"/>
      <c r="P227" s="30" t="s">
        <v>28</v>
      </c>
      <c r="Q227" s="30"/>
      <c r="R227" s="30"/>
      <c r="S227" s="30"/>
      <c r="T227" s="30"/>
      <c r="U227" s="30"/>
      <c r="V227" s="30"/>
      <c r="W227" s="30" t="s">
        <v>28</v>
      </c>
      <c r="X227" s="129" t="s">
        <v>229</v>
      </c>
      <c r="Y227" s="129"/>
      <c r="Z227" s="129"/>
      <c r="AA227" s="30">
        <v>1</v>
      </c>
      <c r="AB227" s="30">
        <v>6</v>
      </c>
      <c r="AC227" s="31">
        <v>1</v>
      </c>
      <c r="AD227" s="5">
        <f t="shared" si="24"/>
        <v>6</v>
      </c>
      <c r="AE227" s="5">
        <f>SUMIF($I$8:I$1596,H227,$AD$8:AD$1596)</f>
        <v>9</v>
      </c>
      <c r="AF227" s="5">
        <v>1</v>
      </c>
      <c r="AG227" s="5">
        <f t="shared" si="25"/>
        <v>6</v>
      </c>
      <c r="AH227" s="5">
        <f>SUMIF($I$8:I$1596,H227,$AG$8:AG$1596)</f>
        <v>9</v>
      </c>
      <c r="AI227" s="43"/>
      <c r="AJ227" s="7">
        <f t="shared" si="26"/>
        <v>0.6506944444444438</v>
      </c>
      <c r="AK227" s="53">
        <f t="shared" si="18"/>
        <v>0.65486111111111045</v>
      </c>
      <c r="AL227" s="1" t="str">
        <f t="shared" si="21"/>
        <v/>
      </c>
      <c r="AM227" s="1" t="s">
        <v>176</v>
      </c>
    </row>
    <row r="228" spans="1:39" ht="18.75" customHeight="1" x14ac:dyDescent="0.25">
      <c r="C228" s="29">
        <v>60</v>
      </c>
      <c r="D228" s="117">
        <v>60</v>
      </c>
      <c r="E228" s="30"/>
      <c r="F228" s="30">
        <v>38</v>
      </c>
      <c r="G228" s="30">
        <v>160</v>
      </c>
      <c r="H228" s="30"/>
      <c r="I228" s="30">
        <v>40</v>
      </c>
      <c r="J228" s="30"/>
      <c r="K228" s="30"/>
      <c r="L228" s="30"/>
      <c r="M228" s="30"/>
      <c r="N228" s="30"/>
      <c r="O228" s="30"/>
      <c r="P228" s="30" t="s">
        <v>28</v>
      </c>
      <c r="Q228" s="30"/>
      <c r="R228" s="30"/>
      <c r="S228" s="30"/>
      <c r="T228" s="30"/>
      <c r="U228" s="30"/>
      <c r="V228" s="30"/>
      <c r="W228" s="30" t="s">
        <v>28</v>
      </c>
      <c r="X228" s="129" t="s">
        <v>230</v>
      </c>
      <c r="Y228" s="129"/>
      <c r="Z228" s="129"/>
      <c r="AA228" s="30">
        <v>1</v>
      </c>
      <c r="AB228" s="30">
        <v>3</v>
      </c>
      <c r="AC228" s="31">
        <v>1</v>
      </c>
      <c r="AD228" s="5">
        <f t="shared" si="24"/>
        <v>3</v>
      </c>
      <c r="AE228" s="5">
        <f>SUMIF($I$8:I$1596,H228,$AD$8:AD$1596)</f>
        <v>0</v>
      </c>
      <c r="AF228" s="5">
        <v>1</v>
      </c>
      <c r="AG228" s="5">
        <f t="shared" si="25"/>
        <v>3</v>
      </c>
      <c r="AH228" s="5">
        <f>SUMIF($I$8:I$1596,H228,$AG$8:AG$1596)</f>
        <v>0</v>
      </c>
      <c r="AI228" s="43"/>
      <c r="AJ228" s="7">
        <f t="shared" si="26"/>
        <v>0.65486111111111045</v>
      </c>
      <c r="AK228" s="53">
        <f t="shared" si="18"/>
        <v>0.65694444444444378</v>
      </c>
      <c r="AL228" s="1" t="str">
        <f t="shared" si="21"/>
        <v/>
      </c>
    </row>
    <row r="229" spans="1:39" ht="18.75" customHeight="1" x14ac:dyDescent="0.25">
      <c r="C229" s="29"/>
      <c r="D229" s="117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 t="s">
        <v>28</v>
      </c>
      <c r="T229" s="30"/>
      <c r="U229" s="30"/>
      <c r="V229" s="30"/>
      <c r="W229" s="30"/>
      <c r="X229" s="129" t="s">
        <v>67</v>
      </c>
      <c r="Y229" s="129"/>
      <c r="Z229" s="129"/>
      <c r="AA229" s="30"/>
      <c r="AB229" s="30">
        <v>3</v>
      </c>
      <c r="AC229" s="31">
        <v>1</v>
      </c>
      <c r="AD229" s="5">
        <f t="shared" si="24"/>
        <v>3</v>
      </c>
      <c r="AE229" s="5">
        <f>SUMIF($I$8:I$1596,H229,$AD$8:AD$1596)</f>
        <v>0</v>
      </c>
      <c r="AF229" s="5">
        <v>1</v>
      </c>
      <c r="AG229" s="5">
        <f t="shared" si="25"/>
        <v>0</v>
      </c>
      <c r="AH229" s="5">
        <f>SUMIF($I$8:I$1596,H229,$AG$8:AG$1596)</f>
        <v>0</v>
      </c>
      <c r="AI229" s="43"/>
      <c r="AJ229" s="7">
        <f t="shared" si="26"/>
        <v>0.65694444444444378</v>
      </c>
      <c r="AK229" s="53">
        <f t="shared" si="18"/>
        <v>0.6590277777777771</v>
      </c>
      <c r="AL229" s="1" t="str">
        <f t="shared" si="21"/>
        <v/>
      </c>
    </row>
    <row r="230" spans="1:39" ht="18.75" customHeight="1" x14ac:dyDescent="0.25">
      <c r="C230" s="29">
        <v>100</v>
      </c>
      <c r="D230" s="117">
        <v>50</v>
      </c>
      <c r="E230" s="30"/>
      <c r="F230" s="30">
        <v>37.1</v>
      </c>
      <c r="G230" s="30">
        <v>180</v>
      </c>
      <c r="H230" s="30"/>
      <c r="I230" s="30">
        <v>39</v>
      </c>
      <c r="J230" s="30"/>
      <c r="K230" s="30"/>
      <c r="L230" s="30"/>
      <c r="M230" s="30"/>
      <c r="N230" s="30"/>
      <c r="O230" s="30"/>
      <c r="P230" s="30"/>
      <c r="Q230" s="30" t="s">
        <v>28</v>
      </c>
      <c r="R230" s="30"/>
      <c r="S230" s="30"/>
      <c r="T230" s="30"/>
      <c r="U230" s="30"/>
      <c r="V230" s="30"/>
      <c r="W230" s="30" t="s">
        <v>28</v>
      </c>
      <c r="X230" s="129" t="s">
        <v>63</v>
      </c>
      <c r="Y230" s="129"/>
      <c r="Z230" s="129"/>
      <c r="AA230" s="30"/>
      <c r="AB230" s="30">
        <v>11</v>
      </c>
      <c r="AC230" s="31">
        <v>1</v>
      </c>
      <c r="AD230" s="5">
        <f t="shared" si="24"/>
        <v>11</v>
      </c>
      <c r="AE230" s="5">
        <f>SUMIF($I$8:I$1596,H230,$AD$8:AD$1596)</f>
        <v>0</v>
      </c>
      <c r="AF230" s="5">
        <v>1</v>
      </c>
      <c r="AG230" s="5">
        <f t="shared" si="25"/>
        <v>0</v>
      </c>
      <c r="AH230" s="5">
        <f>SUMIF($I$8:I$1596,H230,$AG$8:AG$1596)</f>
        <v>0</v>
      </c>
      <c r="AI230" s="43"/>
      <c r="AJ230" s="7">
        <f t="shared" si="26"/>
        <v>0.6590277777777771</v>
      </c>
      <c r="AK230" s="53">
        <f t="shared" si="18"/>
        <v>0.66666666666666596</v>
      </c>
      <c r="AL230" s="1" t="str">
        <f t="shared" si="21"/>
        <v/>
      </c>
    </row>
    <row r="231" spans="1:39" ht="18.75" customHeight="1" x14ac:dyDescent="0.25">
      <c r="C231" s="94"/>
      <c r="D231" s="118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 t="s">
        <v>28</v>
      </c>
      <c r="U231" s="95"/>
      <c r="V231" s="95"/>
      <c r="W231" s="95"/>
      <c r="X231" s="130" t="s">
        <v>49</v>
      </c>
      <c r="Y231" s="130"/>
      <c r="Z231" s="130"/>
      <c r="AA231" s="95"/>
      <c r="AB231" s="95">
        <v>15</v>
      </c>
      <c r="AC231" s="96">
        <v>1</v>
      </c>
      <c r="AD231" s="95">
        <f t="shared" si="24"/>
        <v>15</v>
      </c>
      <c r="AE231" s="95">
        <f>SUMIF($I$8:I$1596,H231,$AD$8:AD$1596)</f>
        <v>0</v>
      </c>
      <c r="AF231" s="95">
        <v>1</v>
      </c>
      <c r="AG231" s="95">
        <f t="shared" si="25"/>
        <v>0</v>
      </c>
      <c r="AH231" s="95">
        <f>SUMIF($I$8:I$1596,H231,$AG$8:AG$1596)</f>
        <v>0</v>
      </c>
      <c r="AI231" s="97"/>
      <c r="AJ231" s="98">
        <f t="shared" si="26"/>
        <v>0.66666666666666596</v>
      </c>
      <c r="AK231" s="99">
        <f t="shared" si="18"/>
        <v>0.67708333333333259</v>
      </c>
      <c r="AL231" s="1" t="str">
        <f t="shared" si="21"/>
        <v/>
      </c>
    </row>
    <row r="232" spans="1:39" ht="18.75" customHeight="1" x14ac:dyDescent="0.25">
      <c r="A232" s="11"/>
      <c r="B232" s="11"/>
      <c r="C232" s="29"/>
      <c r="D232" s="117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 t="s">
        <v>28</v>
      </c>
      <c r="V232" s="30"/>
      <c r="W232" s="30"/>
      <c r="X232" s="129" t="s">
        <v>131</v>
      </c>
      <c r="Y232" s="129"/>
      <c r="Z232" s="129"/>
      <c r="AA232" s="30"/>
      <c r="AB232" s="30">
        <v>25</v>
      </c>
      <c r="AC232" s="31">
        <v>1</v>
      </c>
      <c r="AD232" s="5">
        <f t="shared" si="24"/>
        <v>25</v>
      </c>
      <c r="AE232" s="5">
        <f>SUMIF($I$8:I$1596,H232,$AD$8:AD$1596)</f>
        <v>0</v>
      </c>
      <c r="AF232" s="5">
        <v>1</v>
      </c>
      <c r="AG232" s="5">
        <f t="shared" si="25"/>
        <v>0</v>
      </c>
      <c r="AH232" s="5">
        <f>SUMIF($I$8:I$1596,H232,$AG$8:AG$1596)</f>
        <v>0</v>
      </c>
      <c r="AI232" s="43"/>
      <c r="AJ232" s="7">
        <f>AK231</f>
        <v>0.67708333333333259</v>
      </c>
      <c r="AK232" s="53">
        <f>+AJ232+TIME(0,AB232,0)</f>
        <v>0.69444444444444375</v>
      </c>
      <c r="AL232" s="1" t="str">
        <f t="shared" si="21"/>
        <v/>
      </c>
    </row>
    <row r="233" spans="1:39" ht="18.75" customHeight="1" x14ac:dyDescent="0.25">
      <c r="A233" s="11"/>
      <c r="B233" s="11"/>
      <c r="C233" s="29">
        <v>100</v>
      </c>
      <c r="D233" s="117">
        <v>60</v>
      </c>
      <c r="E233" s="30"/>
      <c r="F233" s="30">
        <v>37.1</v>
      </c>
      <c r="G233" s="30">
        <v>180</v>
      </c>
      <c r="H233" s="30"/>
      <c r="I233" s="30">
        <v>39</v>
      </c>
      <c r="J233" s="30"/>
      <c r="K233" s="30"/>
      <c r="L233" s="30"/>
      <c r="M233" s="30"/>
      <c r="N233" s="30"/>
      <c r="O233" s="30"/>
      <c r="P233" s="30" t="s">
        <v>28</v>
      </c>
      <c r="Q233" s="30"/>
      <c r="R233" s="30"/>
      <c r="S233" s="30"/>
      <c r="T233" s="30"/>
      <c r="U233" s="30"/>
      <c r="V233" s="30"/>
      <c r="W233" s="30" t="s">
        <v>28</v>
      </c>
      <c r="X233" s="129" t="s">
        <v>185</v>
      </c>
      <c r="Y233" s="129"/>
      <c r="Z233" s="129"/>
      <c r="AA233" s="30">
        <v>1</v>
      </c>
      <c r="AB233" s="30">
        <v>2</v>
      </c>
      <c r="AC233" s="31">
        <v>1</v>
      </c>
      <c r="AD233" s="5">
        <f t="shared" si="24"/>
        <v>2</v>
      </c>
      <c r="AE233" s="5">
        <f>SUMIF($I$8:I$1596,H233,$AD$8:AD$1596)</f>
        <v>0</v>
      </c>
      <c r="AF233" s="5">
        <v>1</v>
      </c>
      <c r="AG233" s="5">
        <f t="shared" si="25"/>
        <v>2</v>
      </c>
      <c r="AH233" s="5">
        <f>SUMIF($I$8:I$1596,H233,$AG$8:AG$1596)</f>
        <v>0</v>
      </c>
      <c r="AI233" s="43"/>
      <c r="AJ233" s="7">
        <f t="shared" ref="AJ233:AJ266" si="27">AK232</f>
        <v>0.69444444444444375</v>
      </c>
      <c r="AK233" s="53">
        <f t="shared" ref="AK233:AK298" si="28">+AJ233+TIME(0,AB233,0)</f>
        <v>0.69583333333333264</v>
      </c>
      <c r="AL233" s="1" t="str">
        <f t="shared" si="21"/>
        <v/>
      </c>
    </row>
    <row r="234" spans="1:39" ht="18.75" customHeight="1" x14ac:dyDescent="0.25">
      <c r="A234" s="11"/>
      <c r="B234" s="11"/>
      <c r="C234" s="29" t="s">
        <v>109</v>
      </c>
      <c r="D234" s="117">
        <v>120</v>
      </c>
      <c r="E234" s="30">
        <v>39</v>
      </c>
      <c r="F234" s="30">
        <v>39</v>
      </c>
      <c r="G234" s="30">
        <v>180</v>
      </c>
      <c r="H234" s="30">
        <v>41</v>
      </c>
      <c r="I234" s="30">
        <v>41</v>
      </c>
      <c r="J234" s="30"/>
      <c r="K234" s="30"/>
      <c r="L234" s="30"/>
      <c r="M234" s="30"/>
      <c r="N234" s="30"/>
      <c r="O234" s="30"/>
      <c r="P234" s="30" t="s">
        <v>28</v>
      </c>
      <c r="Q234" s="30"/>
      <c r="R234" s="30"/>
      <c r="S234" s="30"/>
      <c r="T234" s="30"/>
      <c r="U234" s="30"/>
      <c r="V234" s="30"/>
      <c r="W234" s="30" t="s">
        <v>28</v>
      </c>
      <c r="X234" s="129" t="s">
        <v>132</v>
      </c>
      <c r="Y234" s="129"/>
      <c r="Z234" s="129"/>
      <c r="AA234" s="30">
        <v>1</v>
      </c>
      <c r="AB234" s="30">
        <v>3</v>
      </c>
      <c r="AC234" s="31">
        <v>1</v>
      </c>
      <c r="AD234" s="5">
        <f t="shared" si="24"/>
        <v>3</v>
      </c>
      <c r="AE234" s="5">
        <f>SUMIF($I$8:I$1596,H234,$AD$8:AD$1596)</f>
        <v>6</v>
      </c>
      <c r="AF234" s="5">
        <v>1</v>
      </c>
      <c r="AG234" s="5">
        <f t="shared" si="25"/>
        <v>3</v>
      </c>
      <c r="AH234" s="5">
        <f>SUMIF($I$8:I$1596,H234,$AG$8:AG$1596)</f>
        <v>9</v>
      </c>
      <c r="AI234" s="43"/>
      <c r="AJ234" s="7">
        <f t="shared" si="27"/>
        <v>0.69583333333333264</v>
      </c>
      <c r="AK234" s="53">
        <f t="shared" si="28"/>
        <v>0.69791666666666596</v>
      </c>
      <c r="AL234" s="1" t="str">
        <f t="shared" si="21"/>
        <v/>
      </c>
    </row>
    <row r="235" spans="1:39" ht="18.75" customHeight="1" x14ac:dyDescent="0.25">
      <c r="C235" s="29"/>
      <c r="D235" s="117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 t="s">
        <v>28</v>
      </c>
      <c r="W235" s="30"/>
      <c r="X235" s="129" t="s">
        <v>38</v>
      </c>
      <c r="Y235" s="129"/>
      <c r="Z235" s="129"/>
      <c r="AA235" s="30"/>
      <c r="AB235" s="30">
        <v>4</v>
      </c>
      <c r="AC235" s="31">
        <v>1</v>
      </c>
      <c r="AD235" s="5">
        <f t="shared" si="24"/>
        <v>4</v>
      </c>
      <c r="AE235" s="5">
        <f>SUMIF($I$8:I$1596,H235,$AD$8:AD$1596)</f>
        <v>0</v>
      </c>
      <c r="AF235" s="5">
        <v>1</v>
      </c>
      <c r="AG235" s="5">
        <f t="shared" si="25"/>
        <v>0</v>
      </c>
      <c r="AH235" s="5">
        <f>SUMIF($I$8:I$1596,H235,$AG$8:AG$1596)</f>
        <v>0</v>
      </c>
      <c r="AI235" s="43"/>
      <c r="AJ235" s="7">
        <f t="shared" si="27"/>
        <v>0.69791666666666596</v>
      </c>
      <c r="AK235" s="53">
        <f t="shared" si="28"/>
        <v>0.70069444444444373</v>
      </c>
      <c r="AL235" s="1" t="str">
        <f t="shared" si="21"/>
        <v/>
      </c>
    </row>
    <row r="236" spans="1:39" ht="18.75" customHeight="1" x14ac:dyDescent="0.25">
      <c r="C236" s="29"/>
      <c r="D236" s="117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 t="s">
        <v>28</v>
      </c>
      <c r="P236" s="30"/>
      <c r="Q236" s="30"/>
      <c r="R236" s="30"/>
      <c r="S236" s="30"/>
      <c r="T236" s="30"/>
      <c r="U236" s="30"/>
      <c r="V236" s="30"/>
      <c r="W236" s="30"/>
      <c r="X236" s="129" t="s">
        <v>133</v>
      </c>
      <c r="Y236" s="129"/>
      <c r="Z236" s="129"/>
      <c r="AA236" s="30"/>
      <c r="AB236" s="30">
        <v>5</v>
      </c>
      <c r="AC236" s="31">
        <v>1</v>
      </c>
      <c r="AD236" s="5">
        <f t="shared" si="24"/>
        <v>5</v>
      </c>
      <c r="AE236" s="5">
        <f>SUMIF($I$8:I$1596,H236,$AD$8:AD$1596)</f>
        <v>0</v>
      </c>
      <c r="AF236" s="5">
        <v>1</v>
      </c>
      <c r="AG236" s="5">
        <f t="shared" si="25"/>
        <v>0</v>
      </c>
      <c r="AH236" s="5">
        <f>SUMIF($I$8:I$1596,H236,$AG$8:AG$1596)</f>
        <v>0</v>
      </c>
      <c r="AI236" s="43"/>
      <c r="AJ236" s="7">
        <f t="shared" si="27"/>
        <v>0.70069444444444373</v>
      </c>
      <c r="AK236" s="53">
        <f t="shared" si="28"/>
        <v>0.70416666666666594</v>
      </c>
      <c r="AL236" s="1" t="str">
        <f t="shared" si="21"/>
        <v/>
      </c>
    </row>
    <row r="237" spans="1:39" ht="18.75" customHeight="1" x14ac:dyDescent="0.25">
      <c r="C237" s="29" t="s">
        <v>109</v>
      </c>
      <c r="D237" s="117">
        <v>120</v>
      </c>
      <c r="E237" s="30"/>
      <c r="F237" s="30">
        <v>39</v>
      </c>
      <c r="G237" s="30">
        <v>180</v>
      </c>
      <c r="H237" s="30"/>
      <c r="I237" s="30">
        <v>41</v>
      </c>
      <c r="J237" s="30"/>
      <c r="K237" s="30"/>
      <c r="L237" s="30"/>
      <c r="M237" s="30"/>
      <c r="N237" s="30"/>
      <c r="O237" s="30"/>
      <c r="P237" s="30" t="s">
        <v>28</v>
      </c>
      <c r="Q237" s="30"/>
      <c r="R237" s="30"/>
      <c r="S237" s="30"/>
      <c r="T237" s="30"/>
      <c r="U237" s="30"/>
      <c r="V237" s="30"/>
      <c r="W237" s="30" t="s">
        <v>28</v>
      </c>
      <c r="X237" s="129" t="s">
        <v>232</v>
      </c>
      <c r="Y237" s="129"/>
      <c r="Z237" s="129"/>
      <c r="AA237" s="30">
        <v>2</v>
      </c>
      <c r="AB237" s="30">
        <v>3</v>
      </c>
      <c r="AC237" s="31">
        <v>1</v>
      </c>
      <c r="AD237" s="5">
        <f t="shared" si="24"/>
        <v>3</v>
      </c>
      <c r="AE237" s="5">
        <f>SUMIF($I$8:I$1596,H237,$AD$8:AD$1596)</f>
        <v>0</v>
      </c>
      <c r="AF237" s="5">
        <v>1</v>
      </c>
      <c r="AG237" s="5">
        <f t="shared" si="25"/>
        <v>6</v>
      </c>
      <c r="AH237" s="5">
        <f>SUMIF($I$8:I$1596,H237,$AG$8:AG$1596)</f>
        <v>0</v>
      </c>
      <c r="AI237" s="43"/>
      <c r="AJ237" s="7">
        <f t="shared" si="27"/>
        <v>0.70416666666666594</v>
      </c>
      <c r="AK237" s="53">
        <f t="shared" si="28"/>
        <v>0.70624999999999927</v>
      </c>
      <c r="AL237" s="1" t="str">
        <f t="shared" si="21"/>
        <v/>
      </c>
    </row>
    <row r="238" spans="1:39" ht="18.75" customHeight="1" x14ac:dyDescent="0.25">
      <c r="C238" s="29"/>
      <c r="D238" s="117"/>
      <c r="E238" s="30"/>
      <c r="F238" s="30"/>
      <c r="G238" s="30"/>
      <c r="H238" s="30"/>
      <c r="I238" s="30"/>
      <c r="J238" s="30"/>
      <c r="K238" s="30"/>
      <c r="L238" s="30"/>
      <c r="M238" s="30"/>
      <c r="N238" s="30" t="s">
        <v>28</v>
      </c>
      <c r="O238" s="30"/>
      <c r="P238" s="30"/>
      <c r="Q238" s="30"/>
      <c r="R238" s="30"/>
      <c r="S238" s="30"/>
      <c r="T238" s="30"/>
      <c r="U238" s="30"/>
      <c r="V238" s="30"/>
      <c r="W238" s="30"/>
      <c r="X238" s="129" t="s">
        <v>134</v>
      </c>
      <c r="Y238" s="129"/>
      <c r="Z238" s="129"/>
      <c r="AA238" s="30"/>
      <c r="AB238" s="30">
        <v>63</v>
      </c>
      <c r="AC238" s="31">
        <v>1</v>
      </c>
      <c r="AD238" s="5">
        <f t="shared" si="24"/>
        <v>63</v>
      </c>
      <c r="AE238" s="5">
        <f>SUMIF($I$8:I$1596,H238,$AD$8:AD$1596)</f>
        <v>0</v>
      </c>
      <c r="AF238" s="5">
        <v>1</v>
      </c>
      <c r="AG238" s="5">
        <f t="shared" si="25"/>
        <v>0</v>
      </c>
      <c r="AH238" s="5">
        <f>SUMIF($I$8:I$1596,H238,$AG$8:AG$1596)</f>
        <v>0</v>
      </c>
      <c r="AI238" s="43"/>
      <c r="AJ238" s="7">
        <f t="shared" si="27"/>
        <v>0.70624999999999927</v>
      </c>
      <c r="AK238" s="53">
        <f t="shared" si="28"/>
        <v>0.74999999999999922</v>
      </c>
      <c r="AL238" s="1" t="str">
        <f t="shared" si="21"/>
        <v/>
      </c>
    </row>
    <row r="239" spans="1:39" ht="18.75" customHeight="1" x14ac:dyDescent="0.25">
      <c r="C239" s="94"/>
      <c r="D239" s="118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 t="s">
        <v>28</v>
      </c>
      <c r="U239" s="95"/>
      <c r="V239" s="95"/>
      <c r="W239" s="95"/>
      <c r="X239" s="130" t="s">
        <v>135</v>
      </c>
      <c r="Y239" s="130"/>
      <c r="Z239" s="130"/>
      <c r="AA239" s="95"/>
      <c r="AB239" s="95"/>
      <c r="AC239" s="96">
        <v>1</v>
      </c>
      <c r="AD239" s="95">
        <f t="shared" si="24"/>
        <v>0</v>
      </c>
      <c r="AE239" s="95">
        <f>SUMIF($I$8:I$1596,H239,$AD$8:AD$1596)</f>
        <v>0</v>
      </c>
      <c r="AF239" s="95">
        <v>1</v>
      </c>
      <c r="AG239" s="95">
        <f t="shared" si="25"/>
        <v>0</v>
      </c>
      <c r="AH239" s="95">
        <f>SUMIF($I$8:I$1596,H239,$AG$8:AG$1596)</f>
        <v>0</v>
      </c>
      <c r="AI239" s="97"/>
      <c r="AJ239" s="98">
        <f t="shared" si="27"/>
        <v>0.74999999999999922</v>
      </c>
      <c r="AK239" s="99">
        <f t="shared" si="28"/>
        <v>0.74999999999999922</v>
      </c>
      <c r="AL239" s="1" t="str">
        <f t="shared" si="21"/>
        <v>نیست</v>
      </c>
    </row>
    <row r="240" spans="1:39" ht="18.75" customHeight="1" x14ac:dyDescent="0.25">
      <c r="C240" s="94"/>
      <c r="D240" s="118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 t="s">
        <v>28</v>
      </c>
      <c r="U240" s="95"/>
      <c r="V240" s="95"/>
      <c r="W240" s="95"/>
      <c r="X240" s="130" t="s">
        <v>136</v>
      </c>
      <c r="Y240" s="130"/>
      <c r="Z240" s="130"/>
      <c r="AA240" s="95"/>
      <c r="AB240" s="95"/>
      <c r="AC240" s="96">
        <v>1</v>
      </c>
      <c r="AD240" s="95">
        <f t="shared" si="24"/>
        <v>0</v>
      </c>
      <c r="AE240" s="95">
        <f>SUMIF($I$8:I$1596,H240,$AD$8:AD$1596)</f>
        <v>0</v>
      </c>
      <c r="AF240" s="95">
        <v>1</v>
      </c>
      <c r="AG240" s="95">
        <f t="shared" si="25"/>
        <v>0</v>
      </c>
      <c r="AH240" s="95">
        <f>SUMIF($I$8:I$1596,H240,$AG$8:AG$1596)</f>
        <v>0</v>
      </c>
      <c r="AI240" s="97"/>
      <c r="AJ240" s="98">
        <v>0.33333333333333331</v>
      </c>
      <c r="AK240" s="99">
        <v>0.75</v>
      </c>
      <c r="AL240" s="1" t="str">
        <f t="shared" si="21"/>
        <v>نیست</v>
      </c>
    </row>
    <row r="241" spans="1:38" ht="18.75" customHeight="1" x14ac:dyDescent="0.25">
      <c r="C241" s="29"/>
      <c r="D241" s="117"/>
      <c r="E241" s="30"/>
      <c r="F241" s="30"/>
      <c r="G241" s="30"/>
      <c r="H241" s="30"/>
      <c r="I241" s="30"/>
      <c r="J241" s="30"/>
      <c r="K241" s="30"/>
      <c r="L241" s="30"/>
      <c r="M241" s="30"/>
      <c r="N241" s="30" t="s">
        <v>28</v>
      </c>
      <c r="O241" s="30"/>
      <c r="P241" s="30"/>
      <c r="Q241" s="30"/>
      <c r="R241" s="30"/>
      <c r="S241" s="30"/>
      <c r="T241" s="30"/>
      <c r="U241" s="30"/>
      <c r="V241" s="30"/>
      <c r="W241" s="30"/>
      <c r="X241" s="129" t="s">
        <v>134</v>
      </c>
      <c r="Y241" s="129"/>
      <c r="Z241" s="129"/>
      <c r="AA241" s="30"/>
      <c r="AB241" s="30">
        <v>40</v>
      </c>
      <c r="AC241" s="31">
        <v>1</v>
      </c>
      <c r="AD241" s="5">
        <f t="shared" si="24"/>
        <v>40</v>
      </c>
      <c r="AE241" s="5">
        <f>SUMIF($I$8:I$1596,H241,$AD$8:AD$1596)</f>
        <v>0</v>
      </c>
      <c r="AF241" s="5">
        <v>1</v>
      </c>
      <c r="AG241" s="5">
        <f t="shared" si="25"/>
        <v>0</v>
      </c>
      <c r="AH241" s="5">
        <f>SUMIF($I$8:I$1596,H241,$AG$8:AG$1596)</f>
        <v>0</v>
      </c>
      <c r="AI241" s="43"/>
      <c r="AJ241" s="7">
        <v>0.33333333333333331</v>
      </c>
      <c r="AK241" s="53">
        <f t="shared" si="28"/>
        <v>0.3611111111111111</v>
      </c>
      <c r="AL241" s="1" t="str">
        <f t="shared" si="21"/>
        <v/>
      </c>
    </row>
    <row r="242" spans="1:38" ht="18.75" customHeight="1" x14ac:dyDescent="0.25">
      <c r="C242" s="29"/>
      <c r="D242" s="117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 t="s">
        <v>28</v>
      </c>
      <c r="T242" s="30"/>
      <c r="U242" s="30"/>
      <c r="V242" s="30"/>
      <c r="W242" s="30"/>
      <c r="X242" s="129" t="s">
        <v>137</v>
      </c>
      <c r="Y242" s="129"/>
      <c r="Z242" s="129"/>
      <c r="AA242" s="30">
        <v>1</v>
      </c>
      <c r="AB242" s="30">
        <v>4</v>
      </c>
      <c r="AC242" s="31">
        <v>1</v>
      </c>
      <c r="AD242" s="5">
        <f t="shared" si="24"/>
        <v>4</v>
      </c>
      <c r="AE242" s="5">
        <f>SUMIF($I$8:I$1596,H242,$AD$8:AD$1596)</f>
        <v>0</v>
      </c>
      <c r="AF242" s="5">
        <v>1</v>
      </c>
      <c r="AG242" s="5">
        <f t="shared" si="25"/>
        <v>4</v>
      </c>
      <c r="AH242" s="5">
        <f>SUMIF($I$8:I$1596,H242,$AG$8:AG$1596)</f>
        <v>0</v>
      </c>
      <c r="AI242" s="43"/>
      <c r="AJ242" s="7">
        <f t="shared" si="27"/>
        <v>0.3611111111111111</v>
      </c>
      <c r="AK242" s="53">
        <f t="shared" si="28"/>
        <v>0.36388888888888887</v>
      </c>
      <c r="AL242" s="1" t="str">
        <f t="shared" si="21"/>
        <v/>
      </c>
    </row>
    <row r="243" spans="1:38" ht="18.75" customHeight="1" x14ac:dyDescent="0.25">
      <c r="C243" s="29"/>
      <c r="D243" s="117"/>
      <c r="E243" s="30"/>
      <c r="F243" s="30"/>
      <c r="G243" s="30"/>
      <c r="H243" s="30"/>
      <c r="I243" s="30"/>
      <c r="J243" s="30"/>
      <c r="K243" s="30"/>
      <c r="L243" s="30"/>
      <c r="M243" s="30"/>
      <c r="N243" s="30" t="s">
        <v>28</v>
      </c>
      <c r="O243" s="30"/>
      <c r="P243" s="30"/>
      <c r="Q243" s="30"/>
      <c r="R243" s="30"/>
      <c r="S243" s="30"/>
      <c r="T243" s="30"/>
      <c r="U243" s="30"/>
      <c r="V243" s="30"/>
      <c r="W243" s="30"/>
      <c r="X243" s="129" t="s">
        <v>134</v>
      </c>
      <c r="Y243" s="129"/>
      <c r="Z243" s="129"/>
      <c r="AA243" s="30"/>
      <c r="AB243" s="30">
        <v>76</v>
      </c>
      <c r="AC243" s="31">
        <v>1</v>
      </c>
      <c r="AD243" s="5">
        <f t="shared" si="24"/>
        <v>76</v>
      </c>
      <c r="AE243" s="5">
        <f>SUMIF($I$8:I$1596,H243,$AD$8:AD$1596)</f>
        <v>0</v>
      </c>
      <c r="AF243" s="5">
        <v>1</v>
      </c>
      <c r="AG243" s="5">
        <f t="shared" si="25"/>
        <v>0</v>
      </c>
      <c r="AH243" s="5">
        <f>SUMIF($I$8:I$1596,H243,$AG$8:AG$1596)</f>
        <v>0</v>
      </c>
      <c r="AI243" s="43"/>
      <c r="AJ243" s="7">
        <f t="shared" si="27"/>
        <v>0.36388888888888887</v>
      </c>
      <c r="AK243" s="53">
        <f t="shared" si="28"/>
        <v>0.41666666666666663</v>
      </c>
      <c r="AL243" s="1" t="str">
        <f t="shared" si="21"/>
        <v/>
      </c>
    </row>
    <row r="244" spans="1:38" ht="18.75" customHeight="1" x14ac:dyDescent="0.25">
      <c r="C244" s="94"/>
      <c r="D244" s="118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 t="s">
        <v>28</v>
      </c>
      <c r="U244" s="95"/>
      <c r="V244" s="95"/>
      <c r="W244" s="95"/>
      <c r="X244" s="130" t="s">
        <v>58</v>
      </c>
      <c r="Y244" s="130"/>
      <c r="Z244" s="130"/>
      <c r="AA244" s="95"/>
      <c r="AB244" s="95">
        <v>15</v>
      </c>
      <c r="AC244" s="96">
        <v>1</v>
      </c>
      <c r="AD244" s="95">
        <f t="shared" si="24"/>
        <v>15</v>
      </c>
      <c r="AE244" s="95">
        <f>SUMIF($I$8:I$1596,H244,$AD$8:AD$1596)</f>
        <v>0</v>
      </c>
      <c r="AF244" s="95">
        <v>1</v>
      </c>
      <c r="AG244" s="95">
        <f t="shared" si="25"/>
        <v>0</v>
      </c>
      <c r="AH244" s="95">
        <f>SUMIF($I$8:I$1596,H244,$AG$8:AG$1596)</f>
        <v>0</v>
      </c>
      <c r="AI244" s="97"/>
      <c r="AJ244" s="98">
        <f t="shared" si="27"/>
        <v>0.41666666666666663</v>
      </c>
      <c r="AK244" s="99">
        <f t="shared" si="28"/>
        <v>0.42708333333333331</v>
      </c>
      <c r="AL244" s="1" t="str">
        <f t="shared" si="21"/>
        <v/>
      </c>
    </row>
    <row r="245" spans="1:38" ht="18.75" customHeight="1" x14ac:dyDescent="0.25">
      <c r="C245" s="29"/>
      <c r="D245" s="117"/>
      <c r="E245" s="30"/>
      <c r="F245" s="30"/>
      <c r="G245" s="30"/>
      <c r="H245" s="30"/>
      <c r="I245" s="30"/>
      <c r="J245" s="30" t="s">
        <v>28</v>
      </c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129" t="s">
        <v>39</v>
      </c>
      <c r="Y245" s="129"/>
      <c r="Z245" s="129"/>
      <c r="AA245" s="30"/>
      <c r="AB245" s="30">
        <v>6</v>
      </c>
      <c r="AC245" s="31">
        <v>1</v>
      </c>
      <c r="AD245" s="5">
        <f t="shared" si="24"/>
        <v>6</v>
      </c>
      <c r="AE245" s="5">
        <f>SUMIF($I$8:I$1596,H245,$AD$8:AD$1596)</f>
        <v>0</v>
      </c>
      <c r="AF245" s="5">
        <v>1</v>
      </c>
      <c r="AG245" s="5">
        <f t="shared" si="25"/>
        <v>0</v>
      </c>
      <c r="AH245" s="5">
        <f>SUMIF($I$8:I$1596,H245,$AG$8:AG$1596)</f>
        <v>0</v>
      </c>
      <c r="AI245" s="43"/>
      <c r="AJ245" s="7">
        <f t="shared" si="27"/>
        <v>0.42708333333333331</v>
      </c>
      <c r="AK245" s="53">
        <f t="shared" si="28"/>
        <v>0.43124999999999997</v>
      </c>
      <c r="AL245" s="1" t="str">
        <f>IF(AJ247=AK245,"","نیست")</f>
        <v>نیست</v>
      </c>
    </row>
    <row r="246" spans="1:38" ht="18.75" customHeight="1" x14ac:dyDescent="0.25">
      <c r="C246" s="29"/>
      <c r="D246" s="117"/>
      <c r="E246" s="30"/>
      <c r="F246" s="30"/>
      <c r="G246" s="30">
        <v>40</v>
      </c>
      <c r="H246" s="30">
        <v>18.100000000000001</v>
      </c>
      <c r="I246" s="30">
        <v>18.100000000000001</v>
      </c>
      <c r="J246" s="30"/>
      <c r="K246" s="30"/>
      <c r="L246" s="30"/>
      <c r="M246" s="30"/>
      <c r="N246" s="30"/>
      <c r="O246" s="30"/>
      <c r="P246" s="30" t="s">
        <v>28</v>
      </c>
      <c r="Q246" s="30"/>
      <c r="R246" s="30"/>
      <c r="S246" s="30"/>
      <c r="T246" s="30"/>
      <c r="U246" s="30"/>
      <c r="V246" s="30"/>
      <c r="W246" s="30" t="s">
        <v>28</v>
      </c>
      <c r="X246" s="129" t="s">
        <v>238</v>
      </c>
      <c r="Y246" s="133"/>
      <c r="Z246" s="134"/>
      <c r="AA246" s="30">
        <v>1</v>
      </c>
      <c r="AB246" s="30">
        <v>11</v>
      </c>
      <c r="AC246" s="31">
        <v>1</v>
      </c>
      <c r="AD246" s="5">
        <f t="shared" si="24"/>
        <v>11</v>
      </c>
      <c r="AE246" s="5">
        <f>SUMIF($I$8:I$1596,H246,$AD$8:AD$1596)</f>
        <v>11</v>
      </c>
      <c r="AF246" s="5">
        <v>1</v>
      </c>
      <c r="AG246" s="5">
        <f t="shared" ref="AG246" si="29">AD246*AA246*AF246</f>
        <v>11</v>
      </c>
      <c r="AH246" s="5">
        <f>SUMIF($I$8:I$1596,H246,$AG$8:AG$1596)</f>
        <v>11</v>
      </c>
      <c r="AI246" s="127"/>
      <c r="AJ246" s="7">
        <f>AK245</f>
        <v>0.43124999999999997</v>
      </c>
      <c r="AK246" s="53">
        <f t="shared" si="28"/>
        <v>0.43888888888888883</v>
      </c>
    </row>
    <row r="247" spans="1:38" ht="18.75" customHeight="1" x14ac:dyDescent="0.25">
      <c r="C247" s="29" t="s">
        <v>109</v>
      </c>
      <c r="D247" s="117">
        <v>120</v>
      </c>
      <c r="E247" s="30">
        <v>40</v>
      </c>
      <c r="F247" s="30">
        <v>40</v>
      </c>
      <c r="G247" s="30">
        <v>180</v>
      </c>
      <c r="H247" s="30">
        <v>42</v>
      </c>
      <c r="I247" s="30">
        <v>42</v>
      </c>
      <c r="J247" s="30"/>
      <c r="K247" s="30"/>
      <c r="L247" s="30"/>
      <c r="M247" s="30"/>
      <c r="N247" s="30"/>
      <c r="O247" s="30"/>
      <c r="P247" s="30" t="s">
        <v>28</v>
      </c>
      <c r="Q247" s="30"/>
      <c r="R247" s="30"/>
      <c r="S247" s="30"/>
      <c r="T247" s="30"/>
      <c r="U247" s="30"/>
      <c r="V247" s="30"/>
      <c r="W247" s="30" t="s">
        <v>28</v>
      </c>
      <c r="X247" s="129" t="s">
        <v>138</v>
      </c>
      <c r="Y247" s="129"/>
      <c r="Z247" s="129"/>
      <c r="AA247" s="30">
        <v>1</v>
      </c>
      <c r="AB247" s="30">
        <v>18</v>
      </c>
      <c r="AC247" s="31">
        <v>0.97</v>
      </c>
      <c r="AD247" s="5">
        <f t="shared" si="24"/>
        <v>17.46</v>
      </c>
      <c r="AE247" s="5">
        <f>SUMIF($I$8:I$1596,H247,$AD$8:AD$1596)</f>
        <v>107.46000000000001</v>
      </c>
      <c r="AF247" s="5">
        <v>1</v>
      </c>
      <c r="AG247" s="5">
        <f t="shared" si="25"/>
        <v>17.46</v>
      </c>
      <c r="AH247" s="5">
        <f>SUMIF($I$8:I$1596,H247,$AG$8:AG$1596)</f>
        <v>62.46</v>
      </c>
      <c r="AI247" s="43" t="s">
        <v>177</v>
      </c>
      <c r="AJ247" s="7">
        <f>AK246</f>
        <v>0.43888888888888883</v>
      </c>
      <c r="AK247" s="53">
        <f t="shared" si="28"/>
        <v>0.45138888888888884</v>
      </c>
      <c r="AL247" s="1" t="str">
        <f t="shared" si="21"/>
        <v/>
      </c>
    </row>
    <row r="248" spans="1:38" ht="18.75" customHeight="1" x14ac:dyDescent="0.25">
      <c r="C248" s="29" t="s">
        <v>109</v>
      </c>
      <c r="D248" s="117">
        <v>100</v>
      </c>
      <c r="E248" s="30"/>
      <c r="F248" s="30">
        <v>40</v>
      </c>
      <c r="G248" s="30">
        <v>180</v>
      </c>
      <c r="H248" s="30"/>
      <c r="I248" s="30">
        <v>42</v>
      </c>
      <c r="J248" s="30"/>
      <c r="K248" s="30"/>
      <c r="L248" s="30"/>
      <c r="M248" s="30"/>
      <c r="N248" s="30"/>
      <c r="O248" s="30"/>
      <c r="P248" s="30"/>
      <c r="Q248" s="30" t="s">
        <v>28</v>
      </c>
      <c r="R248" s="30"/>
      <c r="S248" s="30"/>
      <c r="T248" s="30"/>
      <c r="U248" s="30"/>
      <c r="V248" s="30"/>
      <c r="W248" s="30" t="s">
        <v>28</v>
      </c>
      <c r="X248" s="129" t="s">
        <v>47</v>
      </c>
      <c r="Y248" s="129"/>
      <c r="Z248" s="129"/>
      <c r="AA248" s="30"/>
      <c r="AB248" s="30">
        <v>18</v>
      </c>
      <c r="AC248" s="31">
        <v>1</v>
      </c>
      <c r="AD248" s="5">
        <f t="shared" si="24"/>
        <v>18</v>
      </c>
      <c r="AE248" s="5">
        <f>SUMIF($I$8:I$1596,H248,$AD$8:AD$1596)</f>
        <v>0</v>
      </c>
      <c r="AF248" s="5">
        <v>1</v>
      </c>
      <c r="AG248" s="5">
        <f t="shared" si="25"/>
        <v>0</v>
      </c>
      <c r="AH248" s="5">
        <f>SUMIF($I$8:I$1596,H248,$AG$8:AG$1596)</f>
        <v>0</v>
      </c>
      <c r="AI248" s="43"/>
      <c r="AJ248" s="7">
        <f t="shared" si="27"/>
        <v>0.45138888888888884</v>
      </c>
      <c r="AK248" s="53">
        <f t="shared" si="28"/>
        <v>0.46388888888888885</v>
      </c>
      <c r="AL248" s="1" t="str">
        <f t="shared" si="21"/>
        <v/>
      </c>
    </row>
    <row r="249" spans="1:38" ht="18.75" customHeight="1" x14ac:dyDescent="0.25">
      <c r="C249" s="29" t="s">
        <v>109</v>
      </c>
      <c r="D249" s="117">
        <v>120</v>
      </c>
      <c r="E249" s="30"/>
      <c r="F249" s="30">
        <v>40</v>
      </c>
      <c r="G249" s="30">
        <v>180</v>
      </c>
      <c r="H249" s="30"/>
      <c r="I249" s="30">
        <v>42</v>
      </c>
      <c r="J249" s="30"/>
      <c r="K249" s="30"/>
      <c r="L249" s="30"/>
      <c r="M249" s="30"/>
      <c r="N249" s="30"/>
      <c r="O249" s="30"/>
      <c r="P249" s="30" t="s">
        <v>28</v>
      </c>
      <c r="Q249" s="30"/>
      <c r="R249" s="30"/>
      <c r="S249" s="30"/>
      <c r="T249" s="30"/>
      <c r="U249" s="30"/>
      <c r="V249" s="30"/>
      <c r="W249" s="30" t="s">
        <v>28</v>
      </c>
      <c r="X249" s="129" t="s">
        <v>233</v>
      </c>
      <c r="Y249" s="129"/>
      <c r="Z249" s="129"/>
      <c r="AA249" s="30">
        <v>1</v>
      </c>
      <c r="AB249" s="30">
        <v>4</v>
      </c>
      <c r="AC249" s="31">
        <v>1</v>
      </c>
      <c r="AD249" s="5">
        <f t="shared" si="24"/>
        <v>4</v>
      </c>
      <c r="AE249" s="5">
        <f>SUMIF($I$8:I$1596,H249,$AD$8:AD$1596)</f>
        <v>0</v>
      </c>
      <c r="AF249" s="5">
        <v>1</v>
      </c>
      <c r="AG249" s="5">
        <f t="shared" si="25"/>
        <v>4</v>
      </c>
      <c r="AH249" s="5">
        <f>SUMIF($I$8:I$1596,H249,$AG$8:AG$1596)</f>
        <v>0</v>
      </c>
      <c r="AI249" s="43"/>
      <c r="AJ249" s="7">
        <f t="shared" si="27"/>
        <v>0.46388888888888885</v>
      </c>
      <c r="AK249" s="53">
        <f t="shared" si="28"/>
        <v>0.46666666666666662</v>
      </c>
      <c r="AL249" s="1" t="str">
        <f t="shared" si="21"/>
        <v/>
      </c>
    </row>
    <row r="250" spans="1:38" ht="18.75" customHeight="1" x14ac:dyDescent="0.25">
      <c r="C250" s="29" t="s">
        <v>109</v>
      </c>
      <c r="D250" s="117">
        <v>120</v>
      </c>
      <c r="E250" s="30"/>
      <c r="F250" s="30">
        <v>40</v>
      </c>
      <c r="G250" s="30">
        <v>180</v>
      </c>
      <c r="H250" s="30"/>
      <c r="I250" s="30">
        <v>42</v>
      </c>
      <c r="J250" s="30"/>
      <c r="K250" s="30"/>
      <c r="L250" s="30"/>
      <c r="M250" s="30"/>
      <c r="N250" s="30"/>
      <c r="O250" s="30"/>
      <c r="P250" s="30" t="s">
        <v>28</v>
      </c>
      <c r="Q250" s="30"/>
      <c r="R250" s="30"/>
      <c r="S250" s="30"/>
      <c r="T250" s="30"/>
      <c r="U250" s="30"/>
      <c r="V250" s="30"/>
      <c r="W250" s="30" t="s">
        <v>28</v>
      </c>
      <c r="X250" s="129" t="s">
        <v>147</v>
      </c>
      <c r="Y250" s="129"/>
      <c r="Z250" s="129"/>
      <c r="AA250" s="30">
        <v>1</v>
      </c>
      <c r="AB250" s="30">
        <v>9</v>
      </c>
      <c r="AC250" s="31">
        <v>1</v>
      </c>
      <c r="AD250" s="5">
        <f t="shared" si="24"/>
        <v>9</v>
      </c>
      <c r="AE250" s="5">
        <f>SUMIF($I$8:I$1596,H250,$AD$8:AD$1596)</f>
        <v>0</v>
      </c>
      <c r="AF250" s="5">
        <v>1</v>
      </c>
      <c r="AG250" s="5">
        <f t="shared" si="25"/>
        <v>9</v>
      </c>
      <c r="AH250" s="5">
        <f>SUMIF($I$8:I$1596,H250,$AG$8:AG$1596)</f>
        <v>0</v>
      </c>
      <c r="AI250" s="43" t="s">
        <v>177</v>
      </c>
      <c r="AJ250" s="7">
        <f t="shared" si="27"/>
        <v>0.46666666666666662</v>
      </c>
      <c r="AK250" s="53">
        <f t="shared" si="28"/>
        <v>0.4729166666666666</v>
      </c>
      <c r="AL250" s="1" t="str">
        <f t="shared" si="21"/>
        <v/>
      </c>
    </row>
    <row r="251" spans="1:38" ht="18.75" customHeight="1" x14ac:dyDescent="0.25">
      <c r="A251" s="11"/>
      <c r="B251" s="11"/>
      <c r="C251" s="29" t="s">
        <v>109</v>
      </c>
      <c r="D251" s="117">
        <v>100</v>
      </c>
      <c r="E251" s="30"/>
      <c r="F251" s="30">
        <v>40</v>
      </c>
      <c r="G251" s="30">
        <v>180</v>
      </c>
      <c r="H251" s="30"/>
      <c r="I251" s="30">
        <v>42</v>
      </c>
      <c r="J251" s="30"/>
      <c r="K251" s="30"/>
      <c r="L251" s="30"/>
      <c r="M251" s="30"/>
      <c r="N251" s="30"/>
      <c r="O251" s="30"/>
      <c r="P251" s="30"/>
      <c r="Q251" s="30" t="s">
        <v>28</v>
      </c>
      <c r="R251" s="30"/>
      <c r="S251" s="30"/>
      <c r="T251" s="30"/>
      <c r="U251" s="30"/>
      <c r="V251" s="30"/>
      <c r="W251" s="30" t="s">
        <v>28</v>
      </c>
      <c r="X251" s="129" t="s">
        <v>47</v>
      </c>
      <c r="Y251" s="129"/>
      <c r="Z251" s="129"/>
      <c r="AA251" s="30"/>
      <c r="AB251" s="30">
        <v>7</v>
      </c>
      <c r="AC251" s="31">
        <v>1</v>
      </c>
      <c r="AD251" s="5">
        <f t="shared" si="24"/>
        <v>7</v>
      </c>
      <c r="AE251" s="5">
        <f>SUMIF($I$8:I$1596,H251,$AD$8:AD$1596)</f>
        <v>0</v>
      </c>
      <c r="AF251" s="5">
        <v>1</v>
      </c>
      <c r="AG251" s="5">
        <f t="shared" si="25"/>
        <v>0</v>
      </c>
      <c r="AH251" s="5">
        <f>SUMIF($I$8:I$1596,H251,$AG$8:AG$1596)</f>
        <v>0</v>
      </c>
      <c r="AI251" s="43"/>
      <c r="AJ251" s="7">
        <f t="shared" si="27"/>
        <v>0.4729166666666666</v>
      </c>
      <c r="AK251" s="53">
        <f t="shared" si="28"/>
        <v>0.47777777777777769</v>
      </c>
      <c r="AL251" s="1" t="str">
        <f t="shared" si="21"/>
        <v/>
      </c>
    </row>
    <row r="252" spans="1:38" ht="18.75" customHeight="1" x14ac:dyDescent="0.25">
      <c r="C252" s="29" t="s">
        <v>109</v>
      </c>
      <c r="D252" s="117">
        <v>120</v>
      </c>
      <c r="E252" s="30"/>
      <c r="F252" s="30">
        <v>40</v>
      </c>
      <c r="G252" s="30">
        <v>180</v>
      </c>
      <c r="H252" s="30"/>
      <c r="I252" s="30">
        <v>42</v>
      </c>
      <c r="J252" s="30"/>
      <c r="K252" s="30"/>
      <c r="L252" s="30"/>
      <c r="M252" s="30"/>
      <c r="N252" s="30"/>
      <c r="O252" s="30"/>
      <c r="P252" s="30" t="s">
        <v>28</v>
      </c>
      <c r="Q252" s="30"/>
      <c r="R252" s="30"/>
      <c r="S252" s="30"/>
      <c r="T252" s="30"/>
      <c r="U252" s="30"/>
      <c r="V252" s="30"/>
      <c r="W252" s="30" t="s">
        <v>28</v>
      </c>
      <c r="X252" s="129" t="s">
        <v>147</v>
      </c>
      <c r="Y252" s="129"/>
      <c r="Z252" s="129"/>
      <c r="AA252" s="30">
        <v>1</v>
      </c>
      <c r="AB252" s="30">
        <v>15</v>
      </c>
      <c r="AC252" s="31">
        <v>1</v>
      </c>
      <c r="AD252" s="5">
        <f t="shared" si="24"/>
        <v>15</v>
      </c>
      <c r="AE252" s="5">
        <f>SUMIF($I$8:I$1596,H252,$AD$8:AD$1596)</f>
        <v>0</v>
      </c>
      <c r="AF252" s="5">
        <v>1</v>
      </c>
      <c r="AG252" s="5">
        <f t="shared" si="25"/>
        <v>15</v>
      </c>
      <c r="AH252" s="5">
        <f>SUMIF($I$8:I$1596,H252,$AG$8:AG$1596)</f>
        <v>0</v>
      </c>
      <c r="AI252" s="43" t="s">
        <v>177</v>
      </c>
      <c r="AJ252" s="7">
        <f t="shared" si="27"/>
        <v>0.47777777777777769</v>
      </c>
      <c r="AK252" s="53">
        <f t="shared" si="28"/>
        <v>0.48819444444444438</v>
      </c>
      <c r="AL252" s="1" t="str">
        <f t="shared" si="21"/>
        <v/>
      </c>
    </row>
    <row r="253" spans="1:38" ht="18.75" customHeight="1" x14ac:dyDescent="0.25">
      <c r="A253" s="11"/>
      <c r="B253" s="11"/>
      <c r="C253" s="29" t="s">
        <v>109</v>
      </c>
      <c r="D253" s="117">
        <v>100</v>
      </c>
      <c r="E253" s="30"/>
      <c r="F253" s="30">
        <v>40</v>
      </c>
      <c r="G253" s="30">
        <v>180</v>
      </c>
      <c r="H253" s="30"/>
      <c r="I253" s="30">
        <v>42</v>
      </c>
      <c r="J253" s="30"/>
      <c r="K253" s="30"/>
      <c r="L253" s="30"/>
      <c r="M253" s="30"/>
      <c r="N253" s="30"/>
      <c r="O253" s="30"/>
      <c r="P253" s="30"/>
      <c r="Q253" s="30" t="s">
        <v>28</v>
      </c>
      <c r="R253" s="30"/>
      <c r="S253" s="30"/>
      <c r="T253" s="30"/>
      <c r="U253" s="30"/>
      <c r="V253" s="30"/>
      <c r="W253" s="30" t="s">
        <v>28</v>
      </c>
      <c r="X253" s="129" t="s">
        <v>47</v>
      </c>
      <c r="Y253" s="129"/>
      <c r="Z253" s="129"/>
      <c r="AA253" s="30"/>
      <c r="AB253" s="30">
        <v>20</v>
      </c>
      <c r="AC253" s="31">
        <v>1</v>
      </c>
      <c r="AD253" s="5">
        <f t="shared" si="24"/>
        <v>20</v>
      </c>
      <c r="AE253" s="5">
        <f>SUMIF($I$8:I$1596,H253,$AD$8:AD$1596)</f>
        <v>0</v>
      </c>
      <c r="AF253" s="5">
        <v>1</v>
      </c>
      <c r="AG253" s="5">
        <f t="shared" si="25"/>
        <v>0</v>
      </c>
      <c r="AH253" s="5">
        <f>SUMIF($I$8:I$1596,H253,$AG$8:AG$1596)</f>
        <v>0</v>
      </c>
      <c r="AI253" s="43"/>
      <c r="AJ253" s="7">
        <f t="shared" si="27"/>
        <v>0.48819444444444438</v>
      </c>
      <c r="AK253" s="53">
        <f t="shared" si="28"/>
        <v>0.50208333333333321</v>
      </c>
      <c r="AL253" s="1" t="str">
        <f t="shared" si="21"/>
        <v/>
      </c>
    </row>
    <row r="254" spans="1:38" ht="18.75" customHeight="1" x14ac:dyDescent="0.25">
      <c r="A254" s="11"/>
      <c r="B254" s="11"/>
      <c r="C254" s="29"/>
      <c r="D254" s="117"/>
      <c r="E254" s="30"/>
      <c r="F254" s="30"/>
      <c r="G254" s="30"/>
      <c r="H254" s="30"/>
      <c r="I254" s="30"/>
      <c r="J254" s="30" t="s">
        <v>28</v>
      </c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129" t="s">
        <v>139</v>
      </c>
      <c r="Y254" s="129"/>
      <c r="Z254" s="129"/>
      <c r="AA254" s="30"/>
      <c r="AB254" s="30">
        <v>42</v>
      </c>
      <c r="AC254" s="31">
        <v>1</v>
      </c>
      <c r="AD254" s="5">
        <f t="shared" si="24"/>
        <v>42</v>
      </c>
      <c r="AE254" s="5">
        <f>SUMIF($I$8:I$1596,H254,$AD$8:AD$1596)</f>
        <v>0</v>
      </c>
      <c r="AF254" s="5">
        <v>1</v>
      </c>
      <c r="AG254" s="5">
        <f t="shared" si="25"/>
        <v>0</v>
      </c>
      <c r="AH254" s="5">
        <f>SUMIF($I$8:I$1596,H254,$AG$8:AG$1596)</f>
        <v>0</v>
      </c>
      <c r="AI254" s="43"/>
      <c r="AJ254" s="7">
        <f t="shared" si="27"/>
        <v>0.50208333333333321</v>
      </c>
      <c r="AK254" s="53">
        <f t="shared" si="28"/>
        <v>0.53124999999999989</v>
      </c>
      <c r="AL254" s="1" t="str">
        <f t="shared" si="21"/>
        <v/>
      </c>
    </row>
    <row r="255" spans="1:38" ht="18.75" customHeight="1" x14ac:dyDescent="0.25">
      <c r="C255" s="94"/>
      <c r="D255" s="118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 t="s">
        <v>28</v>
      </c>
      <c r="U255" s="95"/>
      <c r="V255" s="95"/>
      <c r="W255" s="95"/>
      <c r="X255" s="130" t="s">
        <v>42</v>
      </c>
      <c r="Y255" s="130"/>
      <c r="Z255" s="130"/>
      <c r="AA255" s="95"/>
      <c r="AB255" s="95">
        <v>62</v>
      </c>
      <c r="AC255" s="96">
        <v>1</v>
      </c>
      <c r="AD255" s="95">
        <f t="shared" si="24"/>
        <v>62</v>
      </c>
      <c r="AE255" s="95">
        <f>SUMIF($I$8:I$1596,H255,$AD$8:AD$1596)</f>
        <v>0</v>
      </c>
      <c r="AF255" s="95">
        <v>1</v>
      </c>
      <c r="AG255" s="95">
        <f t="shared" si="25"/>
        <v>0</v>
      </c>
      <c r="AH255" s="95">
        <f>SUMIF($I$8:I$1596,H255,$AG$8:AG$1596)</f>
        <v>0</v>
      </c>
      <c r="AI255" s="97"/>
      <c r="AJ255" s="98">
        <f t="shared" si="27"/>
        <v>0.53124999999999989</v>
      </c>
      <c r="AK255" s="99">
        <f t="shared" si="28"/>
        <v>0.5743055555555554</v>
      </c>
      <c r="AL255" s="1" t="str">
        <f t="shared" si="21"/>
        <v/>
      </c>
    </row>
    <row r="256" spans="1:38" ht="18.75" customHeight="1" x14ac:dyDescent="0.25">
      <c r="C256" s="29"/>
      <c r="D256" s="117"/>
      <c r="E256" s="30"/>
      <c r="F256" s="30"/>
      <c r="G256" s="30"/>
      <c r="H256" s="30"/>
      <c r="I256" s="30"/>
      <c r="J256" s="30" t="s">
        <v>28</v>
      </c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129" t="s">
        <v>60</v>
      </c>
      <c r="Y256" s="129"/>
      <c r="Z256" s="129"/>
      <c r="AA256" s="30"/>
      <c r="AB256" s="30">
        <v>3</v>
      </c>
      <c r="AC256" s="31">
        <v>1</v>
      </c>
      <c r="AD256" s="5">
        <f t="shared" si="24"/>
        <v>3</v>
      </c>
      <c r="AE256" s="5">
        <f>SUMIF($I$8:I$1596,H256,$AD$8:AD$1596)</f>
        <v>0</v>
      </c>
      <c r="AF256" s="5">
        <v>1</v>
      </c>
      <c r="AG256" s="5">
        <f t="shared" si="25"/>
        <v>0</v>
      </c>
      <c r="AH256" s="5">
        <f>SUMIF($I$8:I$1596,H256,$AG$8:AG$1596)</f>
        <v>0</v>
      </c>
      <c r="AI256" s="43"/>
      <c r="AJ256" s="7">
        <f t="shared" si="27"/>
        <v>0.5743055555555554</v>
      </c>
      <c r="AK256" s="53">
        <f t="shared" si="28"/>
        <v>0.57638888888888873</v>
      </c>
      <c r="AL256" s="1" t="str">
        <f t="shared" si="21"/>
        <v/>
      </c>
    </row>
    <row r="257" spans="1:38" ht="18.75" customHeight="1" x14ac:dyDescent="0.25">
      <c r="C257" s="29" t="s">
        <v>109</v>
      </c>
      <c r="D257" s="117">
        <v>120</v>
      </c>
      <c r="E257" s="30"/>
      <c r="F257" s="30">
        <v>40</v>
      </c>
      <c r="G257" s="30">
        <v>180</v>
      </c>
      <c r="H257" s="30"/>
      <c r="I257" s="30">
        <v>42</v>
      </c>
      <c r="J257" s="30"/>
      <c r="K257" s="30"/>
      <c r="L257" s="30"/>
      <c r="M257" s="30"/>
      <c r="N257" s="30"/>
      <c r="O257" s="30"/>
      <c r="P257" s="30" t="s">
        <v>28</v>
      </c>
      <c r="Q257" s="30"/>
      <c r="R257" s="30"/>
      <c r="S257" s="30"/>
      <c r="T257" s="30"/>
      <c r="U257" s="30"/>
      <c r="V257" s="30"/>
      <c r="W257" s="30" t="s">
        <v>28</v>
      </c>
      <c r="X257" s="129" t="s">
        <v>147</v>
      </c>
      <c r="Y257" s="129"/>
      <c r="Z257" s="129"/>
      <c r="AA257" s="30">
        <v>1</v>
      </c>
      <c r="AB257" s="30">
        <v>17</v>
      </c>
      <c r="AC257" s="31">
        <v>1</v>
      </c>
      <c r="AD257" s="5">
        <f t="shared" si="24"/>
        <v>17</v>
      </c>
      <c r="AE257" s="5">
        <f>SUMIF($I$8:I$1596,H257,$AD$8:AD$1596)</f>
        <v>0</v>
      </c>
      <c r="AF257" s="5">
        <v>1</v>
      </c>
      <c r="AG257" s="5">
        <f t="shared" si="25"/>
        <v>17</v>
      </c>
      <c r="AH257" s="5">
        <f>SUMIF($I$8:I$1596,H257,$AG$8:AG$1596)</f>
        <v>0</v>
      </c>
      <c r="AI257" s="43" t="s">
        <v>177</v>
      </c>
      <c r="AJ257" s="7">
        <f t="shared" si="27"/>
        <v>0.57638888888888873</v>
      </c>
      <c r="AK257" s="53">
        <f t="shared" si="28"/>
        <v>0.58819444444444424</v>
      </c>
      <c r="AL257" s="1" t="str">
        <f t="shared" si="21"/>
        <v/>
      </c>
    </row>
    <row r="258" spans="1:38" ht="18.75" customHeight="1" x14ac:dyDescent="0.25">
      <c r="C258" s="29"/>
      <c r="D258" s="117"/>
      <c r="E258" s="30"/>
      <c r="F258" s="30"/>
      <c r="G258" s="30"/>
      <c r="H258" s="30"/>
      <c r="I258" s="30"/>
      <c r="J258" s="30" t="s">
        <v>28</v>
      </c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129" t="s">
        <v>39</v>
      </c>
      <c r="Y258" s="129"/>
      <c r="Z258" s="129"/>
      <c r="AA258" s="30"/>
      <c r="AB258" s="30">
        <v>3</v>
      </c>
      <c r="AC258" s="31">
        <v>1</v>
      </c>
      <c r="AD258" s="5">
        <f t="shared" si="24"/>
        <v>3</v>
      </c>
      <c r="AE258" s="5">
        <f>SUMIF($I$8:I$1596,H258,$AD$8:AD$1596)</f>
        <v>0</v>
      </c>
      <c r="AF258" s="5">
        <v>1</v>
      </c>
      <c r="AG258" s="5">
        <f t="shared" si="25"/>
        <v>0</v>
      </c>
      <c r="AH258" s="5">
        <f>SUMIF($I$8:I$1596,H258,$AG$8:AG$1596)</f>
        <v>0</v>
      </c>
      <c r="AI258" s="43"/>
      <c r="AJ258" s="7">
        <f t="shared" si="27"/>
        <v>0.58819444444444424</v>
      </c>
      <c r="AK258" s="53">
        <f t="shared" si="28"/>
        <v>0.59027777777777757</v>
      </c>
      <c r="AL258" s="1" t="str">
        <f t="shared" si="21"/>
        <v/>
      </c>
    </row>
    <row r="259" spans="1:38" ht="18.75" customHeight="1" x14ac:dyDescent="0.25">
      <c r="C259" s="29" t="s">
        <v>109</v>
      </c>
      <c r="D259" s="117">
        <v>120</v>
      </c>
      <c r="E259" s="30">
        <v>41</v>
      </c>
      <c r="F259" s="30">
        <v>41</v>
      </c>
      <c r="G259" s="30">
        <v>180</v>
      </c>
      <c r="H259" s="30">
        <v>43</v>
      </c>
      <c r="I259" s="30">
        <v>43</v>
      </c>
      <c r="J259" s="30"/>
      <c r="K259" s="30"/>
      <c r="L259" s="30"/>
      <c r="M259" s="30"/>
      <c r="N259" s="30"/>
      <c r="O259" s="30"/>
      <c r="P259" s="30" t="s">
        <v>28</v>
      </c>
      <c r="Q259" s="30"/>
      <c r="R259" s="30"/>
      <c r="S259" s="30"/>
      <c r="T259" s="30"/>
      <c r="U259" s="30"/>
      <c r="V259" s="30"/>
      <c r="W259" s="30" t="s">
        <v>28</v>
      </c>
      <c r="X259" s="129" t="s">
        <v>140</v>
      </c>
      <c r="Y259" s="129"/>
      <c r="Z259" s="129"/>
      <c r="AA259" s="30">
        <v>1</v>
      </c>
      <c r="AB259" s="30">
        <v>15</v>
      </c>
      <c r="AC259" s="31">
        <v>1</v>
      </c>
      <c r="AD259" s="5">
        <f t="shared" si="24"/>
        <v>15</v>
      </c>
      <c r="AE259" s="5">
        <f>SUMIF($I$8:I$1596,H259,$AD$8:AD$1596)</f>
        <v>59.05</v>
      </c>
      <c r="AF259" s="5">
        <v>1</v>
      </c>
      <c r="AG259" s="5">
        <f t="shared" si="25"/>
        <v>15</v>
      </c>
      <c r="AH259" s="5">
        <f>SUMIF($I$8:I$1596,H259,$AG$8:AG$1596)</f>
        <v>59.05</v>
      </c>
      <c r="AI259" s="43" t="s">
        <v>177</v>
      </c>
      <c r="AJ259" s="7">
        <f t="shared" si="27"/>
        <v>0.59027777777777757</v>
      </c>
      <c r="AK259" s="53">
        <f t="shared" si="28"/>
        <v>0.6006944444444442</v>
      </c>
      <c r="AL259" s="1" t="str">
        <f t="shared" si="21"/>
        <v/>
      </c>
    </row>
    <row r="260" spans="1:38" ht="18.75" customHeight="1" x14ac:dyDescent="0.25">
      <c r="C260" s="29"/>
      <c r="D260" s="117"/>
      <c r="E260" s="30"/>
      <c r="F260" s="30"/>
      <c r="G260" s="30"/>
      <c r="H260" s="30"/>
      <c r="I260" s="30"/>
      <c r="J260" s="30" t="s">
        <v>28</v>
      </c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129" t="s">
        <v>39</v>
      </c>
      <c r="Y260" s="129"/>
      <c r="Z260" s="129"/>
      <c r="AA260" s="30"/>
      <c r="AB260" s="30">
        <v>4</v>
      </c>
      <c r="AC260" s="31">
        <v>1</v>
      </c>
      <c r="AD260" s="5">
        <f t="shared" si="24"/>
        <v>4</v>
      </c>
      <c r="AE260" s="5">
        <f>SUMIF($I$8:I$1596,H260,$AD$8:AD$1596)</f>
        <v>0</v>
      </c>
      <c r="AF260" s="5">
        <v>1</v>
      </c>
      <c r="AG260" s="5">
        <f t="shared" si="25"/>
        <v>0</v>
      </c>
      <c r="AH260" s="5">
        <f>SUMIF($I$8:I$1596,H260,$AG$8:AG$1596)</f>
        <v>0</v>
      </c>
      <c r="AI260" s="43"/>
      <c r="AJ260" s="7">
        <f t="shared" si="27"/>
        <v>0.6006944444444442</v>
      </c>
      <c r="AK260" s="53">
        <f t="shared" si="28"/>
        <v>0.60347222222222197</v>
      </c>
      <c r="AL260" s="1" t="str">
        <f t="shared" si="21"/>
        <v/>
      </c>
    </row>
    <row r="261" spans="1:38" ht="18.75" customHeight="1" x14ac:dyDescent="0.25">
      <c r="C261" s="29" t="s">
        <v>109</v>
      </c>
      <c r="D261" s="117">
        <v>120</v>
      </c>
      <c r="E261" s="30"/>
      <c r="F261" s="30">
        <v>41</v>
      </c>
      <c r="G261" s="30">
        <v>180</v>
      </c>
      <c r="H261" s="30"/>
      <c r="I261" s="30">
        <v>43</v>
      </c>
      <c r="J261" s="30"/>
      <c r="K261" s="30"/>
      <c r="L261" s="30"/>
      <c r="M261" s="30"/>
      <c r="N261" s="30"/>
      <c r="O261" s="30"/>
      <c r="P261" s="30" t="s">
        <v>28</v>
      </c>
      <c r="Q261" s="30"/>
      <c r="R261" s="30"/>
      <c r="S261" s="30"/>
      <c r="T261" s="30"/>
      <c r="U261" s="30"/>
      <c r="V261" s="30"/>
      <c r="W261" s="30" t="s">
        <v>28</v>
      </c>
      <c r="X261" s="129" t="s">
        <v>234</v>
      </c>
      <c r="Y261" s="129"/>
      <c r="Z261" s="129"/>
      <c r="AA261" s="30">
        <v>1</v>
      </c>
      <c r="AB261" s="30">
        <v>15</v>
      </c>
      <c r="AC261" s="31">
        <v>1</v>
      </c>
      <c r="AD261" s="5">
        <f t="shared" si="24"/>
        <v>15</v>
      </c>
      <c r="AE261" s="5">
        <f>SUMIF($I$8:I$1596,H261,$AD$8:AD$1596)</f>
        <v>0</v>
      </c>
      <c r="AF261" s="5">
        <v>1</v>
      </c>
      <c r="AG261" s="5">
        <f t="shared" si="25"/>
        <v>15</v>
      </c>
      <c r="AH261" s="5">
        <f>SUMIF($I$8:I$1596,H261,$AG$8:AG$1596)</f>
        <v>0</v>
      </c>
      <c r="AI261" s="43" t="s">
        <v>177</v>
      </c>
      <c r="AJ261" s="7">
        <f t="shared" si="27"/>
        <v>0.60347222222222197</v>
      </c>
      <c r="AK261" s="53">
        <f t="shared" si="28"/>
        <v>0.6138888888888886</v>
      </c>
      <c r="AL261" s="1" t="str">
        <f t="shared" si="21"/>
        <v/>
      </c>
    </row>
    <row r="262" spans="1:38" ht="18.75" customHeight="1" x14ac:dyDescent="0.25">
      <c r="C262" s="29"/>
      <c r="D262" s="117"/>
      <c r="E262" s="30"/>
      <c r="F262" s="30"/>
      <c r="G262" s="30"/>
      <c r="H262" s="30"/>
      <c r="I262" s="30"/>
      <c r="J262" s="30" t="s">
        <v>28</v>
      </c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129" t="s">
        <v>39</v>
      </c>
      <c r="Y262" s="129"/>
      <c r="Z262" s="129"/>
      <c r="AA262" s="30"/>
      <c r="AB262" s="30">
        <v>2</v>
      </c>
      <c r="AC262" s="31">
        <v>1</v>
      </c>
      <c r="AD262" s="5">
        <f t="shared" si="24"/>
        <v>2</v>
      </c>
      <c r="AE262" s="5">
        <f>SUMIF($I$8:I$1596,H262,$AD$8:AD$1596)</f>
        <v>0</v>
      </c>
      <c r="AF262" s="5">
        <v>1</v>
      </c>
      <c r="AG262" s="5">
        <f t="shared" si="25"/>
        <v>0</v>
      </c>
      <c r="AH262" s="5">
        <f>SUMIF($I$8:I$1596,H262,$AG$8:AG$1596)</f>
        <v>0</v>
      </c>
      <c r="AI262" s="43"/>
      <c r="AJ262" s="7">
        <f t="shared" si="27"/>
        <v>0.6138888888888886</v>
      </c>
      <c r="AK262" s="53">
        <f t="shared" si="28"/>
        <v>0.61527777777777748</v>
      </c>
      <c r="AL262" s="1" t="str">
        <f t="shared" si="21"/>
        <v/>
      </c>
    </row>
    <row r="263" spans="1:38" ht="18.75" customHeight="1" x14ac:dyDescent="0.25">
      <c r="A263" s="11"/>
      <c r="B263" s="11"/>
      <c r="C263" s="29" t="s">
        <v>109</v>
      </c>
      <c r="D263" s="117">
        <v>120</v>
      </c>
      <c r="E263" s="30"/>
      <c r="F263" s="30">
        <v>41</v>
      </c>
      <c r="G263" s="30">
        <v>180</v>
      </c>
      <c r="H263" s="30"/>
      <c r="I263" s="30">
        <v>43</v>
      </c>
      <c r="J263" s="30"/>
      <c r="K263" s="30"/>
      <c r="L263" s="30"/>
      <c r="M263" s="30"/>
      <c r="N263" s="30"/>
      <c r="O263" s="30"/>
      <c r="P263" s="30" t="s">
        <v>28</v>
      </c>
      <c r="Q263" s="30"/>
      <c r="R263" s="30"/>
      <c r="S263" s="30"/>
      <c r="T263" s="30"/>
      <c r="U263" s="30"/>
      <c r="V263" s="30"/>
      <c r="W263" s="30" t="s">
        <v>28</v>
      </c>
      <c r="X263" s="129" t="s">
        <v>234</v>
      </c>
      <c r="Y263" s="129"/>
      <c r="Z263" s="129"/>
      <c r="AA263" s="30">
        <v>1</v>
      </c>
      <c r="AB263" s="30">
        <v>11</v>
      </c>
      <c r="AC263" s="31">
        <v>1</v>
      </c>
      <c r="AD263" s="5">
        <f t="shared" si="24"/>
        <v>11</v>
      </c>
      <c r="AE263" s="5">
        <f>SUMIF($I$8:I$1596,H263,$AD$8:AD$1596)</f>
        <v>0</v>
      </c>
      <c r="AF263" s="5">
        <v>1</v>
      </c>
      <c r="AG263" s="5">
        <f t="shared" si="25"/>
        <v>11</v>
      </c>
      <c r="AH263" s="5">
        <f>SUMIF($I$8:I$1596,H263,$AG$8:AG$1596)</f>
        <v>0</v>
      </c>
      <c r="AI263" s="43" t="s">
        <v>177</v>
      </c>
      <c r="AJ263" s="7">
        <f t="shared" si="27"/>
        <v>0.61527777777777748</v>
      </c>
      <c r="AK263" s="53">
        <f t="shared" si="28"/>
        <v>0.62291666666666634</v>
      </c>
      <c r="AL263" s="1" t="str">
        <f t="shared" si="21"/>
        <v/>
      </c>
    </row>
    <row r="264" spans="1:38" ht="18.75" customHeight="1" x14ac:dyDescent="0.25">
      <c r="A264" s="11"/>
      <c r="B264" s="11"/>
      <c r="C264" s="29"/>
      <c r="D264" s="117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 t="s">
        <v>28</v>
      </c>
      <c r="T264" s="30"/>
      <c r="U264" s="30"/>
      <c r="V264" s="30"/>
      <c r="W264" s="30"/>
      <c r="X264" s="129" t="s">
        <v>141</v>
      </c>
      <c r="Y264" s="129"/>
      <c r="Z264" s="129"/>
      <c r="AA264" s="30"/>
      <c r="AB264" s="30">
        <v>2</v>
      </c>
      <c r="AC264" s="31">
        <v>1</v>
      </c>
      <c r="AD264" s="5">
        <f t="shared" si="24"/>
        <v>2</v>
      </c>
      <c r="AE264" s="5">
        <f>SUMIF($I$8:I$1596,H264,$AD$8:AD$1596)</f>
        <v>0</v>
      </c>
      <c r="AF264" s="5">
        <v>1</v>
      </c>
      <c r="AG264" s="5">
        <f t="shared" si="25"/>
        <v>0</v>
      </c>
      <c r="AH264" s="5">
        <f>SUMIF($I$8:I$1596,H264,$AG$8:AG$1596)</f>
        <v>0</v>
      </c>
      <c r="AI264" s="43"/>
      <c r="AJ264" s="7">
        <f t="shared" si="27"/>
        <v>0.62291666666666634</v>
      </c>
      <c r="AK264" s="53">
        <f t="shared" si="28"/>
        <v>0.62430555555555522</v>
      </c>
      <c r="AL264" s="1" t="str">
        <f t="shared" si="21"/>
        <v/>
      </c>
    </row>
    <row r="265" spans="1:38" ht="18.75" customHeight="1" x14ac:dyDescent="0.25">
      <c r="C265" s="29" t="s">
        <v>109</v>
      </c>
      <c r="D265" s="117">
        <v>120</v>
      </c>
      <c r="E265" s="30"/>
      <c r="F265" s="30">
        <v>41</v>
      </c>
      <c r="G265" s="30">
        <v>180</v>
      </c>
      <c r="H265" s="30"/>
      <c r="I265" s="30">
        <v>43</v>
      </c>
      <c r="J265" s="30"/>
      <c r="K265" s="30"/>
      <c r="L265" s="30"/>
      <c r="M265" s="30"/>
      <c r="N265" s="30"/>
      <c r="O265" s="30"/>
      <c r="P265" s="30" t="s">
        <v>28</v>
      </c>
      <c r="Q265" s="30"/>
      <c r="R265" s="30"/>
      <c r="S265" s="30"/>
      <c r="T265" s="30"/>
      <c r="U265" s="30"/>
      <c r="V265" s="30"/>
      <c r="W265" s="30" t="s">
        <v>28</v>
      </c>
      <c r="X265" s="129" t="s">
        <v>234</v>
      </c>
      <c r="Y265" s="129"/>
      <c r="Z265" s="129"/>
      <c r="AA265" s="30">
        <v>1</v>
      </c>
      <c r="AB265" s="30">
        <v>19</v>
      </c>
      <c r="AC265" s="31">
        <v>0.95</v>
      </c>
      <c r="AD265" s="5">
        <f t="shared" si="24"/>
        <v>18.05</v>
      </c>
      <c r="AE265" s="5">
        <f>SUMIF($I$8:I$1596,H265,$AD$8:AD$1596)</f>
        <v>0</v>
      </c>
      <c r="AF265" s="5">
        <v>1</v>
      </c>
      <c r="AG265" s="5">
        <f t="shared" si="25"/>
        <v>18.05</v>
      </c>
      <c r="AH265" s="5">
        <f>SUMIF($I$8:I$1596,H265,$AG$8:AG$1596)</f>
        <v>0</v>
      </c>
      <c r="AI265" s="43" t="s">
        <v>177</v>
      </c>
      <c r="AJ265" s="7">
        <f t="shared" si="27"/>
        <v>0.62430555555555522</v>
      </c>
      <c r="AK265" s="53">
        <f t="shared" si="28"/>
        <v>0.63749999999999962</v>
      </c>
      <c r="AL265" s="1" t="str">
        <f t="shared" si="21"/>
        <v/>
      </c>
    </row>
    <row r="266" spans="1:38" ht="18.75" customHeight="1" x14ac:dyDescent="0.25">
      <c r="C266" s="29"/>
      <c r="D266" s="117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 t="s">
        <v>28</v>
      </c>
      <c r="W266" s="30"/>
      <c r="X266" s="129" t="s">
        <v>142</v>
      </c>
      <c r="Y266" s="129"/>
      <c r="Z266" s="129"/>
      <c r="AA266" s="30"/>
      <c r="AB266" s="30">
        <v>1</v>
      </c>
      <c r="AC266" s="31">
        <v>1</v>
      </c>
      <c r="AD266" s="5">
        <f t="shared" si="24"/>
        <v>1</v>
      </c>
      <c r="AE266" s="5">
        <f>SUMIF($I$8:I$1596,H266,$AD$8:AD$1596)</f>
        <v>0</v>
      </c>
      <c r="AF266" s="5">
        <v>1</v>
      </c>
      <c r="AG266" s="5">
        <f t="shared" si="25"/>
        <v>0</v>
      </c>
      <c r="AH266" s="5">
        <f>SUMIF($I$8:I$1596,H266,$AG$8:AG$1596)</f>
        <v>0</v>
      </c>
      <c r="AI266" s="43"/>
      <c r="AJ266" s="7">
        <f t="shared" si="27"/>
        <v>0.63749999999999962</v>
      </c>
      <c r="AK266" s="53">
        <f t="shared" si="28"/>
        <v>0.63819444444444406</v>
      </c>
      <c r="AL266" s="1" t="str">
        <f t="shared" si="21"/>
        <v/>
      </c>
    </row>
    <row r="267" spans="1:38" ht="18.75" customHeight="1" x14ac:dyDescent="0.25">
      <c r="A267" s="11"/>
      <c r="B267" s="11"/>
      <c r="C267" s="29"/>
      <c r="D267" s="117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 t="s">
        <v>28</v>
      </c>
      <c r="W267" s="30"/>
      <c r="X267" s="129" t="s">
        <v>143</v>
      </c>
      <c r="Y267" s="129"/>
      <c r="Z267" s="129"/>
      <c r="AA267" s="30"/>
      <c r="AB267" s="30">
        <v>6</v>
      </c>
      <c r="AC267" s="31">
        <v>1</v>
      </c>
      <c r="AD267" s="5">
        <f t="shared" si="24"/>
        <v>6</v>
      </c>
      <c r="AE267" s="5">
        <f>SUMIF($I$8:I$1596,H267,$AD$8:AD$1596)</f>
        <v>0</v>
      </c>
      <c r="AF267" s="5">
        <v>1</v>
      </c>
      <c r="AG267" s="5">
        <f t="shared" si="25"/>
        <v>0</v>
      </c>
      <c r="AH267" s="5">
        <f>SUMIF($I$8:I$1596,H267,$AG$8:AG$1596)</f>
        <v>0</v>
      </c>
      <c r="AI267" s="43"/>
      <c r="AJ267" s="7">
        <f>AK266</f>
        <v>0.63819444444444406</v>
      </c>
      <c r="AK267" s="53">
        <f t="shared" si="28"/>
        <v>0.64236111111111072</v>
      </c>
      <c r="AL267" s="1" t="str">
        <f t="shared" ref="AL267:AL305" si="30">IF(AJ268=AK267,"","نیست")</f>
        <v/>
      </c>
    </row>
    <row r="268" spans="1:38" ht="18.75" customHeight="1" x14ac:dyDescent="0.25">
      <c r="A268" s="11"/>
      <c r="B268" s="11"/>
      <c r="C268" s="29"/>
      <c r="D268" s="117"/>
      <c r="E268" s="30"/>
      <c r="F268" s="30"/>
      <c r="G268" s="30"/>
      <c r="H268" s="30"/>
      <c r="I268" s="30"/>
      <c r="J268" s="30" t="s">
        <v>28</v>
      </c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129" t="s">
        <v>144</v>
      </c>
      <c r="Y268" s="129"/>
      <c r="Z268" s="129"/>
      <c r="AA268" s="30"/>
      <c r="AB268" s="30">
        <v>35</v>
      </c>
      <c r="AC268" s="31">
        <v>1</v>
      </c>
      <c r="AD268" s="5">
        <f t="shared" si="24"/>
        <v>35</v>
      </c>
      <c r="AE268" s="5">
        <f>SUMIF($I$8:I$1596,H268,$AD$8:AD$1596)</f>
        <v>0</v>
      </c>
      <c r="AF268" s="5">
        <v>1</v>
      </c>
      <c r="AG268" s="5">
        <f t="shared" si="25"/>
        <v>0</v>
      </c>
      <c r="AH268" s="5">
        <f>SUMIF($I$8:I$1596,H268,$AG$8:AG$1596)</f>
        <v>0</v>
      </c>
      <c r="AI268" s="43"/>
      <c r="AJ268" s="7">
        <f t="shared" ref="AJ268:AJ304" si="31">AK267</f>
        <v>0.64236111111111072</v>
      </c>
      <c r="AK268" s="53">
        <f t="shared" si="28"/>
        <v>0.6666666666666663</v>
      </c>
      <c r="AL268" s="1" t="str">
        <f t="shared" si="30"/>
        <v/>
      </c>
    </row>
    <row r="269" spans="1:38" ht="18.75" customHeight="1" x14ac:dyDescent="0.25">
      <c r="A269" s="11"/>
      <c r="B269" s="11"/>
      <c r="C269" s="94"/>
      <c r="D269" s="118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 t="s">
        <v>28</v>
      </c>
      <c r="U269" s="95"/>
      <c r="V269" s="95"/>
      <c r="W269" s="95"/>
      <c r="X269" s="130" t="s">
        <v>49</v>
      </c>
      <c r="Y269" s="130"/>
      <c r="Z269" s="130"/>
      <c r="AA269" s="95"/>
      <c r="AB269" s="95">
        <v>15</v>
      </c>
      <c r="AC269" s="96">
        <v>1</v>
      </c>
      <c r="AD269" s="95">
        <f t="shared" ref="AD269:AD305" si="32">AB269*AC269</f>
        <v>15</v>
      </c>
      <c r="AE269" s="95">
        <f>SUMIF($I$8:I$1596,H269,$AD$8:AD$1596)</f>
        <v>0</v>
      </c>
      <c r="AF269" s="95">
        <v>1</v>
      </c>
      <c r="AG269" s="95">
        <f t="shared" si="25"/>
        <v>0</v>
      </c>
      <c r="AH269" s="95">
        <f>SUMIF($I$8:I$1596,H269,$AG$8:AG$1596)</f>
        <v>0</v>
      </c>
      <c r="AI269" s="97"/>
      <c r="AJ269" s="98">
        <f t="shared" si="31"/>
        <v>0.6666666666666663</v>
      </c>
      <c r="AK269" s="99">
        <f t="shared" si="28"/>
        <v>0.67708333333333293</v>
      </c>
      <c r="AL269" s="1" t="str">
        <f t="shared" si="30"/>
        <v/>
      </c>
    </row>
    <row r="270" spans="1:38" ht="18.75" customHeight="1" x14ac:dyDescent="0.25">
      <c r="A270" s="11"/>
      <c r="B270" s="11"/>
      <c r="C270" s="29"/>
      <c r="D270" s="117"/>
      <c r="E270" s="30"/>
      <c r="F270" s="30"/>
      <c r="G270" s="30"/>
      <c r="H270" s="30"/>
      <c r="I270" s="30"/>
      <c r="J270" s="30" t="s">
        <v>28</v>
      </c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129" t="s">
        <v>187</v>
      </c>
      <c r="Y270" s="129"/>
      <c r="Z270" s="129"/>
      <c r="AA270" s="30"/>
      <c r="AB270" s="30">
        <v>8</v>
      </c>
      <c r="AC270" s="31">
        <v>1</v>
      </c>
      <c r="AD270" s="5">
        <f t="shared" si="32"/>
        <v>8</v>
      </c>
      <c r="AE270" s="5">
        <f>SUMIF($I$8:I$1596,H270,$AD$8:AD$1596)</f>
        <v>0</v>
      </c>
      <c r="AF270" s="5">
        <v>1</v>
      </c>
      <c r="AG270" s="5">
        <f t="shared" ref="AG270:AG305" si="33">AD270*AA270*AF270</f>
        <v>0</v>
      </c>
      <c r="AH270" s="5">
        <f>SUMIF($I$8:I$1596,H270,$AG$8:AG$1596)</f>
        <v>0</v>
      </c>
      <c r="AI270" s="43"/>
      <c r="AJ270" s="7">
        <f t="shared" si="31"/>
        <v>0.67708333333333293</v>
      </c>
      <c r="AK270" s="53">
        <f t="shared" si="28"/>
        <v>0.68263888888888846</v>
      </c>
      <c r="AL270" s="1" t="str">
        <f t="shared" si="30"/>
        <v/>
      </c>
    </row>
    <row r="271" spans="1:38" ht="18.75" customHeight="1" x14ac:dyDescent="0.25">
      <c r="C271" s="29"/>
      <c r="D271" s="117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 t="s">
        <v>28</v>
      </c>
      <c r="W271" s="30"/>
      <c r="X271" s="129" t="s">
        <v>115</v>
      </c>
      <c r="Y271" s="129"/>
      <c r="Z271" s="129"/>
      <c r="AA271" s="30"/>
      <c r="AB271" s="30">
        <v>2</v>
      </c>
      <c r="AC271" s="31">
        <v>1</v>
      </c>
      <c r="AD271" s="5">
        <f t="shared" si="32"/>
        <v>2</v>
      </c>
      <c r="AE271" s="5">
        <f>SUMIF($I$8:I$1596,H271,$AD$8:AD$1596)</f>
        <v>0</v>
      </c>
      <c r="AF271" s="5">
        <v>1</v>
      </c>
      <c r="AG271" s="5">
        <f t="shared" si="33"/>
        <v>0</v>
      </c>
      <c r="AH271" s="5">
        <f>SUMIF($I$8:I$1596,H271,$AG$8:AG$1596)</f>
        <v>0</v>
      </c>
      <c r="AI271" s="43"/>
      <c r="AJ271" s="7">
        <f t="shared" si="31"/>
        <v>0.68263888888888846</v>
      </c>
      <c r="AK271" s="53">
        <f t="shared" si="28"/>
        <v>0.68402777777777735</v>
      </c>
      <c r="AL271" s="1" t="str">
        <f t="shared" si="30"/>
        <v/>
      </c>
    </row>
    <row r="272" spans="1:38" ht="18.75" customHeight="1" x14ac:dyDescent="0.25">
      <c r="C272" s="29"/>
      <c r="D272" s="117"/>
      <c r="E272" s="30"/>
      <c r="F272" s="30"/>
      <c r="G272" s="30"/>
      <c r="H272" s="30"/>
      <c r="I272" s="30"/>
      <c r="J272" s="30" t="s">
        <v>28</v>
      </c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129" t="s">
        <v>60</v>
      </c>
      <c r="Y272" s="129"/>
      <c r="Z272" s="129"/>
      <c r="AA272" s="30"/>
      <c r="AB272" s="30">
        <v>3</v>
      </c>
      <c r="AC272" s="31">
        <v>1</v>
      </c>
      <c r="AD272" s="5">
        <f t="shared" si="32"/>
        <v>3</v>
      </c>
      <c r="AE272" s="5">
        <f>SUMIF($I$8:I$1596,H272,$AD$8:AD$1596)</f>
        <v>0</v>
      </c>
      <c r="AF272" s="5">
        <v>1</v>
      </c>
      <c r="AG272" s="5">
        <f t="shared" si="33"/>
        <v>0</v>
      </c>
      <c r="AH272" s="5">
        <f>SUMIF($I$8:I$1596,H272,$AG$8:AG$1596)</f>
        <v>0</v>
      </c>
      <c r="AI272" s="43"/>
      <c r="AJ272" s="7">
        <f t="shared" si="31"/>
        <v>0.68402777777777735</v>
      </c>
      <c r="AK272" s="53">
        <f t="shared" si="28"/>
        <v>0.68611111111111067</v>
      </c>
      <c r="AL272" s="1" t="str">
        <f t="shared" si="30"/>
        <v/>
      </c>
    </row>
    <row r="273" spans="1:196" ht="18.75" customHeight="1" x14ac:dyDescent="0.25">
      <c r="C273" s="29"/>
      <c r="D273" s="117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 t="s">
        <v>28</v>
      </c>
      <c r="T273" s="30"/>
      <c r="U273" s="30"/>
      <c r="V273" s="30"/>
      <c r="W273" s="30"/>
      <c r="X273" s="129" t="s">
        <v>35</v>
      </c>
      <c r="Y273" s="129"/>
      <c r="Z273" s="129"/>
      <c r="AA273" s="30"/>
      <c r="AB273" s="30">
        <v>4</v>
      </c>
      <c r="AC273" s="31">
        <v>1</v>
      </c>
      <c r="AD273" s="5">
        <f t="shared" si="32"/>
        <v>4</v>
      </c>
      <c r="AE273" s="5">
        <f>SUMIF($I$8:I$1596,H273,$AD$8:AD$1596)</f>
        <v>0</v>
      </c>
      <c r="AF273" s="5">
        <v>1</v>
      </c>
      <c r="AG273" s="5">
        <f t="shared" si="33"/>
        <v>0</v>
      </c>
      <c r="AH273" s="5">
        <f>SUMIF($I$8:I$1596,H273,$AG$8:AG$1596)</f>
        <v>0</v>
      </c>
      <c r="AI273" s="43"/>
      <c r="AJ273" s="7">
        <f t="shared" si="31"/>
        <v>0.68611111111111067</v>
      </c>
      <c r="AK273" s="53">
        <f t="shared" si="28"/>
        <v>0.68888888888888844</v>
      </c>
      <c r="AL273" s="1" t="str">
        <f t="shared" si="30"/>
        <v/>
      </c>
    </row>
    <row r="274" spans="1:196" ht="18.75" customHeight="1" x14ac:dyDescent="0.25">
      <c r="C274" s="29"/>
      <c r="D274" s="117"/>
      <c r="E274" s="30"/>
      <c r="F274" s="30"/>
      <c r="G274" s="30"/>
      <c r="H274" s="30"/>
      <c r="I274" s="30"/>
      <c r="J274" s="30" t="s">
        <v>28</v>
      </c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129" t="s">
        <v>39</v>
      </c>
      <c r="Y274" s="129"/>
      <c r="Z274" s="129"/>
      <c r="AA274" s="30"/>
      <c r="AB274" s="30">
        <v>3</v>
      </c>
      <c r="AC274" s="31">
        <v>1</v>
      </c>
      <c r="AD274" s="5">
        <f t="shared" si="32"/>
        <v>3</v>
      </c>
      <c r="AE274" s="5">
        <f>SUMIF($I$8:I$1596,H274,$AD$8:AD$1596)</f>
        <v>0</v>
      </c>
      <c r="AF274" s="5">
        <v>1</v>
      </c>
      <c r="AG274" s="5">
        <f t="shared" si="33"/>
        <v>0</v>
      </c>
      <c r="AH274" s="5">
        <f>SUMIF($I$8:I$1596,H274,$AG$8:AG$1596)</f>
        <v>0</v>
      </c>
      <c r="AI274" s="43"/>
      <c r="AJ274" s="7">
        <f t="shared" si="31"/>
        <v>0.68888888888888844</v>
      </c>
      <c r="AK274" s="53">
        <f t="shared" si="28"/>
        <v>0.69097222222222177</v>
      </c>
      <c r="AL274" s="1" t="str">
        <f t="shared" si="30"/>
        <v/>
      </c>
    </row>
    <row r="275" spans="1:196" ht="18.75" customHeight="1" x14ac:dyDescent="0.25">
      <c r="C275" s="29" t="s">
        <v>109</v>
      </c>
      <c r="D275" s="117">
        <v>120</v>
      </c>
      <c r="E275" s="30">
        <v>42</v>
      </c>
      <c r="F275" s="30">
        <v>42</v>
      </c>
      <c r="G275" s="30">
        <v>180</v>
      </c>
      <c r="H275" s="30">
        <v>44</v>
      </c>
      <c r="I275" s="30">
        <v>44</v>
      </c>
      <c r="J275" s="30"/>
      <c r="K275" s="30"/>
      <c r="L275" s="30"/>
      <c r="M275" s="30"/>
      <c r="N275" s="30"/>
      <c r="O275" s="30"/>
      <c r="P275" s="30" t="s">
        <v>28</v>
      </c>
      <c r="Q275" s="30"/>
      <c r="R275" s="30"/>
      <c r="S275" s="30"/>
      <c r="T275" s="30"/>
      <c r="U275" s="30"/>
      <c r="V275" s="30"/>
      <c r="W275" s="30" t="s">
        <v>28</v>
      </c>
      <c r="X275" s="129" t="s">
        <v>145</v>
      </c>
      <c r="Y275" s="129"/>
      <c r="Z275" s="129"/>
      <c r="AA275" s="30">
        <v>1</v>
      </c>
      <c r="AB275" s="30">
        <v>3</v>
      </c>
      <c r="AC275" s="31">
        <v>1</v>
      </c>
      <c r="AD275" s="5">
        <f t="shared" si="32"/>
        <v>3</v>
      </c>
      <c r="AE275" s="5">
        <f>SUMIF($I$8:I$1596,H275,$AD$8:AD$1596)</f>
        <v>47.4</v>
      </c>
      <c r="AF275" s="5">
        <v>1</v>
      </c>
      <c r="AG275" s="5">
        <f t="shared" si="33"/>
        <v>3</v>
      </c>
      <c r="AH275" s="5">
        <f>SUMIF($I$8:I$1596,H275,$AG$8:AG$1596)</f>
        <v>47.4</v>
      </c>
      <c r="AI275" s="43" t="s">
        <v>166</v>
      </c>
      <c r="AJ275" s="7">
        <f t="shared" si="31"/>
        <v>0.69097222222222177</v>
      </c>
      <c r="AK275" s="53">
        <f t="shared" si="28"/>
        <v>0.69305555555555509</v>
      </c>
      <c r="AL275" s="1" t="str">
        <f t="shared" si="30"/>
        <v/>
      </c>
    </row>
    <row r="276" spans="1:196" ht="18.75" customHeight="1" x14ac:dyDescent="0.25">
      <c r="C276" s="29" t="s">
        <v>109</v>
      </c>
      <c r="D276" s="117">
        <v>100</v>
      </c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 t="s">
        <v>28</v>
      </c>
      <c r="T276" s="30"/>
      <c r="U276" s="30"/>
      <c r="V276" s="30"/>
      <c r="W276" s="30"/>
      <c r="X276" s="129" t="s">
        <v>146</v>
      </c>
      <c r="Y276" s="129"/>
      <c r="Z276" s="129"/>
      <c r="AA276" s="30"/>
      <c r="AB276" s="30">
        <v>15</v>
      </c>
      <c r="AC276" s="31">
        <v>1</v>
      </c>
      <c r="AD276" s="5">
        <f t="shared" si="32"/>
        <v>15</v>
      </c>
      <c r="AE276" s="5">
        <f>SUMIF($I$8:I$1596,H276,$AD$8:AD$1596)</f>
        <v>0</v>
      </c>
      <c r="AF276" s="5">
        <v>1</v>
      </c>
      <c r="AG276" s="5">
        <f t="shared" si="33"/>
        <v>0</v>
      </c>
      <c r="AH276" s="5">
        <f>SUMIF($I$8:I$1596,H276,$AG$8:AG$1596)</f>
        <v>0</v>
      </c>
      <c r="AI276" s="43"/>
      <c r="AJ276" s="7">
        <f t="shared" si="31"/>
        <v>0.69305555555555509</v>
      </c>
      <c r="AK276" s="53">
        <f t="shared" si="28"/>
        <v>0.70347222222222172</v>
      </c>
      <c r="AL276" s="1" t="str">
        <f t="shared" si="30"/>
        <v/>
      </c>
    </row>
    <row r="277" spans="1:196" ht="18.75" customHeight="1" x14ac:dyDescent="0.25">
      <c r="C277" s="29"/>
      <c r="D277" s="117"/>
      <c r="E277" s="30"/>
      <c r="F277" s="30"/>
      <c r="G277" s="30"/>
      <c r="H277" s="30"/>
      <c r="I277" s="30"/>
      <c r="J277" s="30" t="s">
        <v>28</v>
      </c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129" t="s">
        <v>60</v>
      </c>
      <c r="Y277" s="129"/>
      <c r="Z277" s="129"/>
      <c r="AA277" s="30"/>
      <c r="AB277" s="30">
        <v>6</v>
      </c>
      <c r="AC277" s="31">
        <v>1</v>
      </c>
      <c r="AD277" s="5">
        <f t="shared" si="32"/>
        <v>6</v>
      </c>
      <c r="AE277" s="5">
        <f>SUMIF($I$8:I$1596,H277,$AD$8:AD$1596)</f>
        <v>0</v>
      </c>
      <c r="AF277" s="5">
        <v>1</v>
      </c>
      <c r="AG277" s="5">
        <f t="shared" si="33"/>
        <v>0</v>
      </c>
      <c r="AH277" s="5">
        <f>SUMIF($I$8:I$1596,H277,$AG$8:AG$1596)</f>
        <v>0</v>
      </c>
      <c r="AI277" s="43"/>
      <c r="AJ277" s="7">
        <f t="shared" si="31"/>
        <v>0.70347222222222172</v>
      </c>
      <c r="AK277" s="53">
        <f t="shared" si="28"/>
        <v>0.70763888888888837</v>
      </c>
      <c r="AL277" s="1" t="str">
        <f t="shared" si="30"/>
        <v/>
      </c>
    </row>
    <row r="278" spans="1:196" ht="18.75" customHeight="1" x14ac:dyDescent="0.25">
      <c r="C278" s="29" t="s">
        <v>109</v>
      </c>
      <c r="D278" s="117">
        <v>120</v>
      </c>
      <c r="E278" s="30"/>
      <c r="F278" s="30">
        <v>42</v>
      </c>
      <c r="G278" s="30">
        <v>180</v>
      </c>
      <c r="H278" s="30"/>
      <c r="I278" s="30">
        <v>44</v>
      </c>
      <c r="J278" s="30"/>
      <c r="K278" s="30"/>
      <c r="L278" s="30"/>
      <c r="M278" s="30"/>
      <c r="N278" s="30"/>
      <c r="O278" s="30"/>
      <c r="P278" s="30" t="s">
        <v>28</v>
      </c>
      <c r="Q278" s="30"/>
      <c r="R278" s="30"/>
      <c r="S278" s="30"/>
      <c r="T278" s="30"/>
      <c r="U278" s="30"/>
      <c r="V278" s="30"/>
      <c r="W278" s="30" t="s">
        <v>28</v>
      </c>
      <c r="X278" s="129" t="s">
        <v>235</v>
      </c>
      <c r="Y278" s="129"/>
      <c r="Z278" s="129"/>
      <c r="AA278" s="30">
        <v>1</v>
      </c>
      <c r="AB278" s="30">
        <v>13</v>
      </c>
      <c r="AC278" s="31">
        <v>1</v>
      </c>
      <c r="AD278" s="5">
        <f t="shared" si="32"/>
        <v>13</v>
      </c>
      <c r="AE278" s="5">
        <f>SUMIF($I$8:I$1596,H278,$AD$8:AD$1596)</f>
        <v>0</v>
      </c>
      <c r="AF278" s="5">
        <v>1</v>
      </c>
      <c r="AG278" s="5">
        <f t="shared" si="33"/>
        <v>13</v>
      </c>
      <c r="AH278" s="5">
        <f>SUMIF($I$8:I$1596,H278,$AG$8:AG$1596)</f>
        <v>0</v>
      </c>
      <c r="AI278" s="43" t="s">
        <v>177</v>
      </c>
      <c r="AJ278" s="7">
        <f t="shared" si="31"/>
        <v>0.70763888888888837</v>
      </c>
      <c r="AK278" s="53">
        <f t="shared" si="28"/>
        <v>0.71666666666666612</v>
      </c>
      <c r="AL278" s="1" t="str">
        <f t="shared" si="30"/>
        <v/>
      </c>
    </row>
    <row r="279" spans="1:196" ht="18.75" customHeight="1" x14ac:dyDescent="0.25">
      <c r="C279" s="29"/>
      <c r="D279" s="117"/>
      <c r="E279" s="30"/>
      <c r="F279" s="30"/>
      <c r="G279" s="30"/>
      <c r="H279" s="30"/>
      <c r="I279" s="30"/>
      <c r="J279" s="30" t="s">
        <v>28</v>
      </c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129" t="s">
        <v>148</v>
      </c>
      <c r="Y279" s="129"/>
      <c r="Z279" s="129"/>
      <c r="AA279" s="30"/>
      <c r="AB279" s="30">
        <v>8</v>
      </c>
      <c r="AC279" s="31">
        <v>1</v>
      </c>
      <c r="AD279" s="5">
        <f t="shared" si="32"/>
        <v>8</v>
      </c>
      <c r="AE279" s="5">
        <f>SUMIF($I$8:I$1596,H279,$AD$8:AD$1596)</f>
        <v>0</v>
      </c>
      <c r="AF279" s="5">
        <v>1</v>
      </c>
      <c r="AG279" s="5">
        <f t="shared" si="33"/>
        <v>0</v>
      </c>
      <c r="AH279" s="5">
        <f>SUMIF($I$8:I$1596,H279,$AG$8:AG$1596)</f>
        <v>0</v>
      </c>
      <c r="AI279" s="43"/>
      <c r="AJ279" s="7">
        <f t="shared" si="31"/>
        <v>0.71666666666666612</v>
      </c>
      <c r="AK279" s="53">
        <f t="shared" si="28"/>
        <v>0.72222222222222165</v>
      </c>
      <c r="AL279" s="1" t="str">
        <f t="shared" si="30"/>
        <v/>
      </c>
    </row>
    <row r="280" spans="1:196" ht="18.75" customHeight="1" x14ac:dyDescent="0.25">
      <c r="C280" s="29" t="s">
        <v>109</v>
      </c>
      <c r="D280" s="117">
        <v>100</v>
      </c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 t="s">
        <v>28</v>
      </c>
      <c r="T280" s="30"/>
      <c r="U280" s="30"/>
      <c r="V280" s="30"/>
      <c r="W280" s="30"/>
      <c r="X280" s="129" t="s">
        <v>149</v>
      </c>
      <c r="Y280" s="129"/>
      <c r="Z280" s="129"/>
      <c r="AA280" s="30"/>
      <c r="AB280" s="30">
        <v>3</v>
      </c>
      <c r="AC280" s="31">
        <v>1</v>
      </c>
      <c r="AD280" s="5">
        <f t="shared" si="32"/>
        <v>3</v>
      </c>
      <c r="AE280" s="5">
        <f>SUMIF($I$8:I$1596,H280,$AD$8:AD$1596)</f>
        <v>0</v>
      </c>
      <c r="AF280" s="5">
        <v>1</v>
      </c>
      <c r="AG280" s="5">
        <f t="shared" si="33"/>
        <v>0</v>
      </c>
      <c r="AH280" s="5">
        <f>SUMIF($I$8:I$1596,H280,$AG$8:AG$1596)</f>
        <v>0</v>
      </c>
      <c r="AI280" s="43"/>
      <c r="AJ280" s="7">
        <f t="shared" si="31"/>
        <v>0.72222222222222165</v>
      </c>
      <c r="AK280" s="53">
        <f t="shared" si="28"/>
        <v>0.72430555555555498</v>
      </c>
      <c r="AL280" s="1" t="str">
        <f t="shared" si="30"/>
        <v/>
      </c>
    </row>
    <row r="281" spans="1:196" ht="18.75" customHeight="1" x14ac:dyDescent="0.25">
      <c r="C281" s="29" t="s">
        <v>109</v>
      </c>
      <c r="D281" s="117">
        <v>120</v>
      </c>
      <c r="E281" s="30"/>
      <c r="F281" s="30">
        <v>42</v>
      </c>
      <c r="G281" s="30">
        <v>180</v>
      </c>
      <c r="H281" s="30"/>
      <c r="I281" s="30">
        <v>44</v>
      </c>
      <c r="J281" s="30"/>
      <c r="K281" s="30"/>
      <c r="L281" s="30"/>
      <c r="M281" s="30"/>
      <c r="N281" s="30"/>
      <c r="O281" s="30"/>
      <c r="P281" s="30" t="s">
        <v>28</v>
      </c>
      <c r="Q281" s="30"/>
      <c r="R281" s="30"/>
      <c r="S281" s="30"/>
      <c r="T281" s="30"/>
      <c r="U281" s="30"/>
      <c r="V281" s="30"/>
      <c r="W281" s="30" t="s">
        <v>28</v>
      </c>
      <c r="X281" s="129" t="s">
        <v>235</v>
      </c>
      <c r="Y281" s="129"/>
      <c r="Z281" s="129"/>
      <c r="AA281" s="30">
        <v>1</v>
      </c>
      <c r="AB281" s="30">
        <v>6</v>
      </c>
      <c r="AC281" s="31">
        <v>1</v>
      </c>
      <c r="AD281" s="5">
        <f t="shared" si="32"/>
        <v>6</v>
      </c>
      <c r="AE281" s="5">
        <f>SUMIF($I$8:I$1596,H281,$AD$8:AD$1596)</f>
        <v>0</v>
      </c>
      <c r="AF281" s="5">
        <v>1</v>
      </c>
      <c r="AG281" s="5">
        <f t="shared" si="33"/>
        <v>6</v>
      </c>
      <c r="AH281" s="5">
        <f>SUMIF($I$8:I$1596,H281,$AG$8:AG$1596)</f>
        <v>0</v>
      </c>
      <c r="AI281" s="43" t="s">
        <v>178</v>
      </c>
      <c r="AJ281" s="7">
        <f t="shared" si="31"/>
        <v>0.72430555555555498</v>
      </c>
      <c r="AK281" s="53">
        <f t="shared" si="28"/>
        <v>0.72847222222222163</v>
      </c>
      <c r="AL281" s="1" t="str">
        <f t="shared" si="30"/>
        <v/>
      </c>
    </row>
    <row r="282" spans="1:196" ht="18.75" customHeight="1" x14ac:dyDescent="0.25">
      <c r="C282" s="29" t="s">
        <v>109</v>
      </c>
      <c r="D282" s="117">
        <v>100</v>
      </c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 t="s">
        <v>28</v>
      </c>
      <c r="T282" s="30"/>
      <c r="U282" s="30"/>
      <c r="V282" s="30"/>
      <c r="W282" s="30"/>
      <c r="X282" s="129" t="s">
        <v>150</v>
      </c>
      <c r="Y282" s="129"/>
      <c r="Z282" s="129"/>
      <c r="AA282" s="30"/>
      <c r="AB282" s="30">
        <v>11</v>
      </c>
      <c r="AC282" s="31">
        <v>1</v>
      </c>
      <c r="AD282" s="5">
        <f t="shared" si="32"/>
        <v>11</v>
      </c>
      <c r="AE282" s="5">
        <f>SUMIF($I$8:I$1596,H282,$AD$8:AD$1596)</f>
        <v>0</v>
      </c>
      <c r="AF282" s="5">
        <v>1</v>
      </c>
      <c r="AG282" s="5">
        <f t="shared" si="33"/>
        <v>0</v>
      </c>
      <c r="AH282" s="5">
        <f>SUMIF($I$8:I$1596,H282,$AG$8:AG$1596)</f>
        <v>0</v>
      </c>
      <c r="AI282" s="43"/>
      <c r="AJ282" s="7">
        <f t="shared" si="31"/>
        <v>0.72847222222222163</v>
      </c>
      <c r="AK282" s="53">
        <f t="shared" si="28"/>
        <v>0.73611111111111049</v>
      </c>
      <c r="AL282" s="1" t="str">
        <f t="shared" si="30"/>
        <v/>
      </c>
    </row>
    <row r="283" spans="1:196" ht="18.75" customHeight="1" x14ac:dyDescent="0.25">
      <c r="C283" s="29" t="s">
        <v>109</v>
      </c>
      <c r="D283" s="117">
        <v>120</v>
      </c>
      <c r="E283" s="30"/>
      <c r="F283" s="30">
        <v>42</v>
      </c>
      <c r="G283" s="30">
        <v>180</v>
      </c>
      <c r="H283" s="30"/>
      <c r="I283" s="30">
        <v>44</v>
      </c>
      <c r="J283" s="30"/>
      <c r="K283" s="30"/>
      <c r="L283" s="30"/>
      <c r="M283" s="30"/>
      <c r="N283" s="30"/>
      <c r="O283" s="30"/>
      <c r="P283" s="30" t="s">
        <v>28</v>
      </c>
      <c r="Q283" s="30"/>
      <c r="R283" s="30"/>
      <c r="S283" s="30"/>
      <c r="T283" s="30"/>
      <c r="U283" s="30"/>
      <c r="V283" s="30"/>
      <c r="W283" s="30" t="s">
        <v>28</v>
      </c>
      <c r="X283" s="129" t="s">
        <v>235</v>
      </c>
      <c r="Y283" s="129"/>
      <c r="Z283" s="129"/>
      <c r="AA283" s="30">
        <v>1</v>
      </c>
      <c r="AB283" s="30">
        <v>3</v>
      </c>
      <c r="AC283" s="31">
        <v>0.8</v>
      </c>
      <c r="AD283" s="5">
        <f t="shared" si="32"/>
        <v>2.4000000000000004</v>
      </c>
      <c r="AE283" s="5">
        <f>SUMIF($I$8:I$1596,H283,$AD$8:AD$1596)</f>
        <v>0</v>
      </c>
      <c r="AF283" s="5">
        <v>1</v>
      </c>
      <c r="AG283" s="5">
        <f t="shared" si="33"/>
        <v>2.4000000000000004</v>
      </c>
      <c r="AH283" s="5">
        <f>SUMIF($I$8:I$1596,H283,$AG$8:AG$1596)</f>
        <v>0</v>
      </c>
      <c r="AI283" s="43"/>
      <c r="AJ283" s="7">
        <f t="shared" si="31"/>
        <v>0.73611111111111049</v>
      </c>
      <c r="AK283" s="53">
        <f t="shared" si="28"/>
        <v>0.73819444444444382</v>
      </c>
      <c r="AL283" s="1" t="str">
        <f t="shared" si="30"/>
        <v/>
      </c>
    </row>
    <row r="284" spans="1:196" ht="18.75" customHeight="1" x14ac:dyDescent="0.25">
      <c r="C284" s="29"/>
      <c r="D284" s="117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 t="s">
        <v>28</v>
      </c>
      <c r="T284" s="30"/>
      <c r="U284" s="30"/>
      <c r="V284" s="30"/>
      <c r="W284" s="30"/>
      <c r="X284" s="129" t="s">
        <v>67</v>
      </c>
      <c r="Y284" s="129"/>
      <c r="Z284" s="129"/>
      <c r="AA284" s="30">
        <v>1</v>
      </c>
      <c r="AB284" s="30">
        <v>5</v>
      </c>
      <c r="AC284" s="31">
        <v>1</v>
      </c>
      <c r="AD284" s="5">
        <f t="shared" si="32"/>
        <v>5</v>
      </c>
      <c r="AE284" s="5">
        <f>SUMIF($I$8:I$1596,H284,$AD$8:AD$1596)</f>
        <v>0</v>
      </c>
      <c r="AF284" s="5">
        <v>1</v>
      </c>
      <c r="AG284" s="5">
        <f t="shared" si="33"/>
        <v>5</v>
      </c>
      <c r="AH284" s="5">
        <f>SUMIF($I$8:I$1596,H284,$AG$8:AG$1596)</f>
        <v>0</v>
      </c>
      <c r="AI284" s="43"/>
      <c r="AJ284" s="7">
        <f t="shared" si="31"/>
        <v>0.73819444444444382</v>
      </c>
      <c r="AK284" s="53">
        <f t="shared" si="28"/>
        <v>0.74166666666666603</v>
      </c>
      <c r="AL284" s="1" t="str">
        <f t="shared" si="30"/>
        <v/>
      </c>
    </row>
    <row r="285" spans="1:196" s="6" customFormat="1" ht="21" customHeight="1" x14ac:dyDescent="0.25">
      <c r="A285" s="8"/>
      <c r="B285" s="8"/>
      <c r="C285" s="29"/>
      <c r="D285" s="117"/>
      <c r="E285" s="30"/>
      <c r="F285" s="30"/>
      <c r="G285" s="30"/>
      <c r="H285" s="30"/>
      <c r="I285" s="30"/>
      <c r="J285" s="30" t="s">
        <v>28</v>
      </c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129" t="s">
        <v>184</v>
      </c>
      <c r="Y285" s="129"/>
      <c r="Z285" s="129"/>
      <c r="AA285" s="30"/>
      <c r="AB285" s="30">
        <v>12</v>
      </c>
      <c r="AC285" s="31">
        <v>1</v>
      </c>
      <c r="AD285" s="5">
        <f t="shared" si="32"/>
        <v>12</v>
      </c>
      <c r="AE285" s="5">
        <f>SUMIF($I$8:I$1596,H285,$AD$8:AD$1596)</f>
        <v>0</v>
      </c>
      <c r="AF285" s="5">
        <v>1</v>
      </c>
      <c r="AG285" s="5">
        <f t="shared" si="33"/>
        <v>0</v>
      </c>
      <c r="AH285" s="5">
        <f>SUMIF($I$8:I$1596,H285,$AG$8:AG$1596)</f>
        <v>0</v>
      </c>
      <c r="AI285" s="40"/>
      <c r="AJ285" s="39">
        <f t="shared" si="31"/>
        <v>0.74166666666666603</v>
      </c>
      <c r="AK285" s="53">
        <f t="shared" si="28"/>
        <v>0.74999999999999933</v>
      </c>
      <c r="AL285" s="1" t="str">
        <f t="shared" si="30"/>
        <v>نیست</v>
      </c>
      <c r="AM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</row>
    <row r="286" spans="1:196" ht="18.75" customHeight="1" x14ac:dyDescent="0.25">
      <c r="C286" s="94"/>
      <c r="D286" s="118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 t="s">
        <v>28</v>
      </c>
      <c r="U286" s="95"/>
      <c r="V286" s="95"/>
      <c r="W286" s="95"/>
      <c r="X286" s="130" t="s">
        <v>151</v>
      </c>
      <c r="Y286" s="130"/>
      <c r="Z286" s="130"/>
      <c r="AA286" s="95"/>
      <c r="AB286" s="95"/>
      <c r="AC286" s="96">
        <v>1</v>
      </c>
      <c r="AD286" s="95">
        <f t="shared" si="32"/>
        <v>0</v>
      </c>
      <c r="AE286" s="95">
        <f>SUMIF($I$8:I$1596,H286,$AD$8:AD$1596)</f>
        <v>0</v>
      </c>
      <c r="AF286" s="95">
        <v>1</v>
      </c>
      <c r="AG286" s="95">
        <f t="shared" si="33"/>
        <v>0</v>
      </c>
      <c r="AH286" s="95">
        <f>SUMIF($I$8:I$1596,H286,$AG$8:AG$1596)</f>
        <v>0</v>
      </c>
      <c r="AI286" s="97"/>
      <c r="AJ286" s="98">
        <v>0.75</v>
      </c>
      <c r="AK286" s="99">
        <v>0.75</v>
      </c>
      <c r="AL286" s="1" t="str">
        <f t="shared" si="30"/>
        <v>نیست</v>
      </c>
    </row>
    <row r="287" spans="1:196" ht="18.75" customHeight="1" x14ac:dyDescent="0.25">
      <c r="C287" s="94"/>
      <c r="D287" s="118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 t="s">
        <v>28</v>
      </c>
      <c r="U287" s="95"/>
      <c r="V287" s="95"/>
      <c r="W287" s="95"/>
      <c r="X287" s="130" t="s">
        <v>152</v>
      </c>
      <c r="Y287" s="130"/>
      <c r="Z287" s="130"/>
      <c r="AA287" s="95"/>
      <c r="AB287" s="95"/>
      <c r="AC287" s="96">
        <v>1</v>
      </c>
      <c r="AD287" s="95">
        <f t="shared" si="32"/>
        <v>0</v>
      </c>
      <c r="AE287" s="95">
        <f>SUMIF($I$8:I$1596,H287,$AD$8:AD$1596)</f>
        <v>0</v>
      </c>
      <c r="AF287" s="95">
        <v>1</v>
      </c>
      <c r="AG287" s="95">
        <f t="shared" si="33"/>
        <v>0</v>
      </c>
      <c r="AH287" s="95">
        <f>SUMIF($I$8:I$1596,H287,$AG$8:AG$1596)</f>
        <v>0</v>
      </c>
      <c r="AI287" s="97"/>
      <c r="AJ287" s="98">
        <v>0.36874999999999997</v>
      </c>
      <c r="AK287" s="99">
        <v>0.75</v>
      </c>
      <c r="AL287" s="1" t="str">
        <f t="shared" si="30"/>
        <v>نیست</v>
      </c>
    </row>
    <row r="288" spans="1:196" ht="18.75" customHeight="1" x14ac:dyDescent="0.25">
      <c r="C288" s="29"/>
      <c r="D288" s="117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 t="s">
        <v>28</v>
      </c>
      <c r="T288" s="30"/>
      <c r="U288" s="30"/>
      <c r="V288" s="30"/>
      <c r="W288" s="30"/>
      <c r="X288" s="129" t="s">
        <v>35</v>
      </c>
      <c r="Y288" s="129"/>
      <c r="Z288" s="129"/>
      <c r="AA288" s="30"/>
      <c r="AB288" s="30">
        <v>5</v>
      </c>
      <c r="AC288" s="31">
        <v>1</v>
      </c>
      <c r="AD288" s="5">
        <f t="shared" si="32"/>
        <v>5</v>
      </c>
      <c r="AE288" s="5">
        <f>SUMIF($I$8:I$1596,H288,$AD$8:AD$1596)</f>
        <v>0</v>
      </c>
      <c r="AF288" s="5">
        <v>1</v>
      </c>
      <c r="AG288" s="5">
        <f t="shared" si="33"/>
        <v>0</v>
      </c>
      <c r="AH288" s="5">
        <f>SUMIF($I$8:I$1596,H288,$AG$8:AG$1596)</f>
        <v>0</v>
      </c>
      <c r="AI288" s="43"/>
      <c r="AJ288" s="7">
        <v>0.36874999999999997</v>
      </c>
      <c r="AK288" s="53">
        <f t="shared" si="28"/>
        <v>0.37222222222222218</v>
      </c>
      <c r="AL288" s="1" t="str">
        <f t="shared" si="30"/>
        <v/>
      </c>
    </row>
    <row r="289" spans="3:38" ht="18.75" customHeight="1" x14ac:dyDescent="0.25">
      <c r="C289" s="29"/>
      <c r="D289" s="117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 t="s">
        <v>28</v>
      </c>
      <c r="V289" s="30"/>
      <c r="W289" s="30"/>
      <c r="X289" s="129" t="s">
        <v>153</v>
      </c>
      <c r="Y289" s="129"/>
      <c r="Z289" s="129"/>
      <c r="AA289" s="30"/>
      <c r="AB289" s="30">
        <v>7</v>
      </c>
      <c r="AC289" s="31">
        <v>1</v>
      </c>
      <c r="AD289" s="5">
        <f t="shared" si="32"/>
        <v>7</v>
      </c>
      <c r="AE289" s="5">
        <f>SUMIF($I$8:I$1596,H289,$AD$8:AD$1596)</f>
        <v>0</v>
      </c>
      <c r="AF289" s="5">
        <v>1</v>
      </c>
      <c r="AG289" s="5">
        <f t="shared" si="33"/>
        <v>0</v>
      </c>
      <c r="AH289" s="5">
        <f>SUMIF($I$8:I$1596,H289,$AG$8:AG$1596)</f>
        <v>0</v>
      </c>
      <c r="AI289" s="43"/>
      <c r="AJ289" s="7">
        <f t="shared" si="31"/>
        <v>0.37222222222222218</v>
      </c>
      <c r="AK289" s="53">
        <f t="shared" si="28"/>
        <v>0.37708333333333327</v>
      </c>
      <c r="AL289" s="1" t="str">
        <f t="shared" si="30"/>
        <v/>
      </c>
    </row>
    <row r="290" spans="3:38" ht="18.75" customHeight="1" x14ac:dyDescent="0.25">
      <c r="C290" s="29" t="s">
        <v>109</v>
      </c>
      <c r="D290" s="117">
        <v>100</v>
      </c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 t="s">
        <v>28</v>
      </c>
      <c r="T290" s="30"/>
      <c r="U290" s="30"/>
      <c r="V290" s="30"/>
      <c r="W290" s="30"/>
      <c r="X290" s="129" t="s">
        <v>149</v>
      </c>
      <c r="Y290" s="129"/>
      <c r="Z290" s="129"/>
      <c r="AA290" s="30"/>
      <c r="AB290" s="30">
        <v>3</v>
      </c>
      <c r="AC290" s="31">
        <v>1</v>
      </c>
      <c r="AD290" s="5">
        <f t="shared" si="32"/>
        <v>3</v>
      </c>
      <c r="AE290" s="5">
        <f>SUMIF($I$8:I$1596,H290,$AD$8:AD$1596)</f>
        <v>0</v>
      </c>
      <c r="AF290" s="5">
        <v>1</v>
      </c>
      <c r="AG290" s="5">
        <f t="shared" si="33"/>
        <v>0</v>
      </c>
      <c r="AH290" s="5">
        <f>SUMIF($I$8:I$1596,H290,$AG$8:AG$1596)</f>
        <v>0</v>
      </c>
      <c r="AI290" s="43"/>
      <c r="AJ290" s="7">
        <f t="shared" si="31"/>
        <v>0.37708333333333327</v>
      </c>
      <c r="AK290" s="53">
        <f t="shared" si="28"/>
        <v>0.3791666666666666</v>
      </c>
      <c r="AL290" s="1" t="str">
        <f t="shared" si="30"/>
        <v/>
      </c>
    </row>
    <row r="291" spans="3:38" ht="18.75" customHeight="1" x14ac:dyDescent="0.25">
      <c r="C291" s="29" t="s">
        <v>109</v>
      </c>
      <c r="D291" s="117">
        <v>120</v>
      </c>
      <c r="E291" s="30"/>
      <c r="F291" s="30">
        <v>42</v>
      </c>
      <c r="G291" s="30">
        <v>180</v>
      </c>
      <c r="H291" s="30"/>
      <c r="I291" s="30">
        <v>44</v>
      </c>
      <c r="J291" s="30"/>
      <c r="K291" s="30"/>
      <c r="L291" s="30"/>
      <c r="M291" s="30"/>
      <c r="N291" s="30"/>
      <c r="O291" s="30"/>
      <c r="P291" s="30" t="s">
        <v>28</v>
      </c>
      <c r="Q291" s="30"/>
      <c r="R291" s="30"/>
      <c r="S291" s="30"/>
      <c r="T291" s="30"/>
      <c r="U291" s="30"/>
      <c r="V291" s="30"/>
      <c r="W291" s="30" t="s">
        <v>28</v>
      </c>
      <c r="X291" s="129" t="s">
        <v>235</v>
      </c>
      <c r="Y291" s="129"/>
      <c r="Z291" s="129"/>
      <c r="AA291" s="30">
        <v>1</v>
      </c>
      <c r="AB291" s="30">
        <v>3</v>
      </c>
      <c r="AC291" s="31">
        <v>1</v>
      </c>
      <c r="AD291" s="5">
        <f t="shared" si="32"/>
        <v>3</v>
      </c>
      <c r="AE291" s="5">
        <f>SUMIF($I$8:I$1596,H291,$AD$8:AD$1596)</f>
        <v>0</v>
      </c>
      <c r="AF291" s="5">
        <v>1</v>
      </c>
      <c r="AG291" s="5">
        <f t="shared" si="33"/>
        <v>3</v>
      </c>
      <c r="AH291" s="5">
        <f>SUMIF($I$8:I$1596,H291,$AG$8:AG$1596)</f>
        <v>0</v>
      </c>
      <c r="AI291" s="43" t="s">
        <v>177</v>
      </c>
      <c r="AJ291" s="7">
        <f t="shared" si="31"/>
        <v>0.3791666666666666</v>
      </c>
      <c r="AK291" s="53">
        <f t="shared" si="28"/>
        <v>0.38124999999999992</v>
      </c>
      <c r="AL291" s="1" t="str">
        <f t="shared" si="30"/>
        <v/>
      </c>
    </row>
    <row r="292" spans="3:38" ht="18.75" customHeight="1" x14ac:dyDescent="0.25">
      <c r="C292" s="29"/>
      <c r="D292" s="117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 t="s">
        <v>28</v>
      </c>
      <c r="V292" s="30"/>
      <c r="W292" s="30"/>
      <c r="X292" s="129" t="s">
        <v>153</v>
      </c>
      <c r="Y292" s="129"/>
      <c r="Z292" s="129"/>
      <c r="AA292" s="30"/>
      <c r="AB292" s="30">
        <v>4</v>
      </c>
      <c r="AC292" s="31">
        <v>1</v>
      </c>
      <c r="AD292" s="5">
        <f t="shared" si="32"/>
        <v>4</v>
      </c>
      <c r="AE292" s="5">
        <f>SUMIF($I$8:I$1596,H292,$AD$8:AD$1596)</f>
        <v>0</v>
      </c>
      <c r="AF292" s="5">
        <v>1</v>
      </c>
      <c r="AG292" s="5">
        <f t="shared" si="33"/>
        <v>0</v>
      </c>
      <c r="AH292" s="5">
        <f>SUMIF($I$8:I$1596,H292,$AG$8:AG$1596)</f>
        <v>0</v>
      </c>
      <c r="AI292" s="43"/>
      <c r="AJ292" s="7">
        <f t="shared" si="31"/>
        <v>0.38124999999999992</v>
      </c>
      <c r="AK292" s="53">
        <f t="shared" si="28"/>
        <v>0.38402777777777769</v>
      </c>
      <c r="AL292" s="1" t="str">
        <f t="shared" si="30"/>
        <v/>
      </c>
    </row>
    <row r="293" spans="3:38" ht="18.75" customHeight="1" x14ac:dyDescent="0.25">
      <c r="C293" s="29" t="s">
        <v>109</v>
      </c>
      <c r="D293" s="117">
        <v>120</v>
      </c>
      <c r="E293" s="30"/>
      <c r="F293" s="30">
        <v>42</v>
      </c>
      <c r="G293" s="30">
        <v>180</v>
      </c>
      <c r="H293" s="30"/>
      <c r="I293" s="30">
        <v>44</v>
      </c>
      <c r="J293" s="30"/>
      <c r="K293" s="30"/>
      <c r="L293" s="30"/>
      <c r="M293" s="30"/>
      <c r="N293" s="30"/>
      <c r="O293" s="30"/>
      <c r="P293" s="30" t="s">
        <v>28</v>
      </c>
      <c r="Q293" s="30"/>
      <c r="R293" s="30"/>
      <c r="S293" s="30"/>
      <c r="T293" s="30"/>
      <c r="U293" s="30"/>
      <c r="V293" s="30"/>
      <c r="W293" s="30" t="s">
        <v>28</v>
      </c>
      <c r="X293" s="129" t="s">
        <v>235</v>
      </c>
      <c r="Y293" s="129"/>
      <c r="Z293" s="129"/>
      <c r="AA293" s="30">
        <v>1</v>
      </c>
      <c r="AB293" s="30">
        <v>6</v>
      </c>
      <c r="AC293" s="31">
        <v>1</v>
      </c>
      <c r="AD293" s="5">
        <f t="shared" si="32"/>
        <v>6</v>
      </c>
      <c r="AE293" s="5">
        <f>SUMIF($I$8:I$1596,H293,$AD$8:AD$1596)</f>
        <v>0</v>
      </c>
      <c r="AF293" s="5">
        <v>1</v>
      </c>
      <c r="AG293" s="5">
        <f t="shared" si="33"/>
        <v>6</v>
      </c>
      <c r="AH293" s="5">
        <f>SUMIF($I$8:I$1596,H293,$AG$8:AG$1596)</f>
        <v>0</v>
      </c>
      <c r="AI293" s="43" t="s">
        <v>177</v>
      </c>
      <c r="AJ293" s="7">
        <f t="shared" si="31"/>
        <v>0.38402777777777769</v>
      </c>
      <c r="AK293" s="53">
        <f t="shared" si="28"/>
        <v>0.38819444444444434</v>
      </c>
      <c r="AL293" s="1" t="str">
        <f t="shared" si="30"/>
        <v/>
      </c>
    </row>
    <row r="294" spans="3:38" ht="18.75" customHeight="1" x14ac:dyDescent="0.25">
      <c r="C294" s="29"/>
      <c r="D294" s="117"/>
      <c r="E294" s="30"/>
      <c r="F294" s="30"/>
      <c r="G294" s="30"/>
      <c r="H294" s="30"/>
      <c r="I294" s="30"/>
      <c r="J294" s="30" t="s">
        <v>28</v>
      </c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129" t="s">
        <v>154</v>
      </c>
      <c r="Y294" s="129"/>
      <c r="Z294" s="129"/>
      <c r="AA294" s="30"/>
      <c r="AB294" s="30">
        <v>39</v>
      </c>
      <c r="AC294" s="31">
        <v>1</v>
      </c>
      <c r="AD294" s="5">
        <f t="shared" si="32"/>
        <v>39</v>
      </c>
      <c r="AE294" s="5">
        <f>SUMIF($I$8:I$1596,H294,$AD$8:AD$1596)</f>
        <v>0</v>
      </c>
      <c r="AF294" s="5">
        <v>1</v>
      </c>
      <c r="AG294" s="5">
        <f t="shared" si="33"/>
        <v>0</v>
      </c>
      <c r="AH294" s="5">
        <f>SUMIF($I$8:I$1596,H294,$AG$8:AG$1596)</f>
        <v>0</v>
      </c>
      <c r="AI294" s="43"/>
      <c r="AJ294" s="7">
        <f t="shared" si="31"/>
        <v>0.38819444444444434</v>
      </c>
      <c r="AK294" s="53">
        <f t="shared" si="28"/>
        <v>0.41527777777777769</v>
      </c>
      <c r="AL294" s="1" t="str">
        <f t="shared" si="30"/>
        <v/>
      </c>
    </row>
    <row r="295" spans="3:38" ht="18.75" customHeight="1" x14ac:dyDescent="0.25">
      <c r="C295" s="29">
        <v>120</v>
      </c>
      <c r="D295" s="117">
        <v>120</v>
      </c>
      <c r="E295" s="30">
        <v>43</v>
      </c>
      <c r="F295" s="30">
        <v>43</v>
      </c>
      <c r="G295" s="30">
        <v>180</v>
      </c>
      <c r="H295" s="30">
        <v>45</v>
      </c>
      <c r="I295" s="30">
        <v>45</v>
      </c>
      <c r="J295" s="30"/>
      <c r="K295" s="30"/>
      <c r="L295" s="30"/>
      <c r="M295" s="30"/>
      <c r="N295" s="30"/>
      <c r="O295" s="30"/>
      <c r="P295" s="30" t="s">
        <v>28</v>
      </c>
      <c r="Q295" s="30"/>
      <c r="R295" s="30"/>
      <c r="S295" s="30"/>
      <c r="T295" s="30"/>
      <c r="U295" s="30"/>
      <c r="V295" s="30"/>
      <c r="W295" s="30" t="s">
        <v>28</v>
      </c>
      <c r="X295" s="129" t="s">
        <v>155</v>
      </c>
      <c r="Y295" s="129"/>
      <c r="Z295" s="129"/>
      <c r="AA295" s="30"/>
      <c r="AB295" s="30">
        <v>2</v>
      </c>
      <c r="AC295" s="31">
        <v>1</v>
      </c>
      <c r="AD295" s="5">
        <f t="shared" si="32"/>
        <v>2</v>
      </c>
      <c r="AE295" s="5">
        <f>SUMIF($I$8:I$1596,H295,$AD$8:AD$1596)</f>
        <v>2</v>
      </c>
      <c r="AF295" s="5">
        <v>1</v>
      </c>
      <c r="AG295" s="5">
        <f t="shared" si="33"/>
        <v>0</v>
      </c>
      <c r="AH295" s="5">
        <f>SUMIF($I$8:I$1596,H295,$AG$8:AG$1596)</f>
        <v>0</v>
      </c>
      <c r="AI295" s="43"/>
      <c r="AJ295" s="7">
        <f t="shared" si="31"/>
        <v>0.41527777777777769</v>
      </c>
      <c r="AK295" s="53">
        <f t="shared" si="28"/>
        <v>0.41666666666666657</v>
      </c>
      <c r="AL295" s="1" t="str">
        <f t="shared" si="30"/>
        <v/>
      </c>
    </row>
    <row r="296" spans="3:38" ht="18.75" customHeight="1" x14ac:dyDescent="0.25">
      <c r="C296" s="94"/>
      <c r="D296" s="118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 t="s">
        <v>28</v>
      </c>
      <c r="U296" s="95"/>
      <c r="V296" s="95"/>
      <c r="W296" s="95"/>
      <c r="X296" s="130" t="s">
        <v>58</v>
      </c>
      <c r="Y296" s="130"/>
      <c r="Z296" s="130"/>
      <c r="AA296" s="95"/>
      <c r="AB296" s="95">
        <v>15</v>
      </c>
      <c r="AC296" s="96">
        <v>1</v>
      </c>
      <c r="AD296" s="95">
        <f t="shared" si="32"/>
        <v>15</v>
      </c>
      <c r="AE296" s="95">
        <f>SUMIF($I$8:I$1596,H296,$AD$8:AD$1596)</f>
        <v>0</v>
      </c>
      <c r="AF296" s="95">
        <v>1</v>
      </c>
      <c r="AG296" s="95">
        <f t="shared" si="33"/>
        <v>0</v>
      </c>
      <c r="AH296" s="95">
        <f>SUMIF($I$8:I$1596,H296,$AG$8:AG$1596)</f>
        <v>0</v>
      </c>
      <c r="AI296" s="97"/>
      <c r="AJ296" s="98">
        <f t="shared" si="31"/>
        <v>0.41666666666666657</v>
      </c>
      <c r="AK296" s="99">
        <f t="shared" si="28"/>
        <v>0.42708333333333326</v>
      </c>
      <c r="AL296" s="1" t="str">
        <f t="shared" si="30"/>
        <v/>
      </c>
    </row>
    <row r="297" spans="3:38" ht="18.75" customHeight="1" x14ac:dyDescent="0.25">
      <c r="C297" s="29"/>
      <c r="D297" s="117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 t="s">
        <v>28</v>
      </c>
      <c r="W297" s="30"/>
      <c r="X297" s="129" t="s">
        <v>156</v>
      </c>
      <c r="Y297" s="129"/>
      <c r="Z297" s="129"/>
      <c r="AA297" s="30"/>
      <c r="AB297" s="30">
        <v>22</v>
      </c>
      <c r="AC297" s="31">
        <v>1</v>
      </c>
      <c r="AD297" s="5">
        <f t="shared" si="32"/>
        <v>22</v>
      </c>
      <c r="AE297" s="5">
        <f>SUMIF($I$8:I$1596,H297,$AD$8:AD$1596)</f>
        <v>0</v>
      </c>
      <c r="AF297" s="5">
        <v>1</v>
      </c>
      <c r="AG297" s="5">
        <f t="shared" si="33"/>
        <v>0</v>
      </c>
      <c r="AH297" s="5">
        <f>SUMIF($I$8:I$1596,H297,$AG$8:AG$1596)</f>
        <v>0</v>
      </c>
      <c r="AI297" s="43"/>
      <c r="AJ297" s="7">
        <f t="shared" si="31"/>
        <v>0.42708333333333326</v>
      </c>
      <c r="AK297" s="53">
        <f t="shared" si="28"/>
        <v>0.44236111111111104</v>
      </c>
      <c r="AL297" s="1" t="str">
        <f t="shared" si="30"/>
        <v/>
      </c>
    </row>
    <row r="298" spans="3:38" ht="18.75" customHeight="1" x14ac:dyDescent="0.25">
      <c r="C298" s="29"/>
      <c r="D298" s="117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 t="s">
        <v>28</v>
      </c>
      <c r="S298" s="30"/>
      <c r="T298" s="30"/>
      <c r="U298" s="30"/>
      <c r="V298" s="30"/>
      <c r="W298" s="30"/>
      <c r="X298" s="129" t="s">
        <v>157</v>
      </c>
      <c r="Y298" s="129"/>
      <c r="Z298" s="129"/>
      <c r="AA298" s="30"/>
      <c r="AB298" s="30">
        <v>4</v>
      </c>
      <c r="AC298" s="31">
        <v>1</v>
      </c>
      <c r="AD298" s="5">
        <f t="shared" si="32"/>
        <v>4</v>
      </c>
      <c r="AE298" s="5">
        <f>SUMIF($I$8:I$1596,H298,$AD$8:AD$1596)</f>
        <v>0</v>
      </c>
      <c r="AF298" s="5">
        <v>1</v>
      </c>
      <c r="AG298" s="5">
        <f t="shared" si="33"/>
        <v>0</v>
      </c>
      <c r="AH298" s="5">
        <f>SUMIF($I$8:I$1596,H298,$AG$8:AG$1596)</f>
        <v>0</v>
      </c>
      <c r="AI298" s="43"/>
      <c r="AJ298" s="7">
        <f t="shared" si="31"/>
        <v>0.44236111111111104</v>
      </c>
      <c r="AK298" s="53">
        <f t="shared" si="28"/>
        <v>0.44513888888888881</v>
      </c>
      <c r="AL298" s="1" t="str">
        <f t="shared" si="30"/>
        <v/>
      </c>
    </row>
    <row r="299" spans="3:38" ht="18.75" customHeight="1" x14ac:dyDescent="0.25">
      <c r="C299" s="29" t="s">
        <v>109</v>
      </c>
      <c r="D299" s="117">
        <v>120</v>
      </c>
      <c r="E299" s="30"/>
      <c r="F299" s="30">
        <v>42</v>
      </c>
      <c r="G299" s="30">
        <v>180</v>
      </c>
      <c r="H299" s="30"/>
      <c r="I299" s="30">
        <v>44</v>
      </c>
      <c r="J299" s="30"/>
      <c r="K299" s="30"/>
      <c r="L299" s="30"/>
      <c r="M299" s="30"/>
      <c r="N299" s="30"/>
      <c r="O299" s="30"/>
      <c r="P299" s="30" t="s">
        <v>28</v>
      </c>
      <c r="Q299" s="30"/>
      <c r="R299" s="30"/>
      <c r="S299" s="30"/>
      <c r="T299" s="30"/>
      <c r="U299" s="30"/>
      <c r="V299" s="30"/>
      <c r="W299" s="30" t="s">
        <v>28</v>
      </c>
      <c r="X299" s="129" t="s">
        <v>158</v>
      </c>
      <c r="Y299" s="129"/>
      <c r="Z299" s="129"/>
      <c r="AA299" s="30">
        <v>1</v>
      </c>
      <c r="AB299" s="30">
        <v>14</v>
      </c>
      <c r="AC299" s="31">
        <v>1</v>
      </c>
      <c r="AD299" s="5">
        <f t="shared" si="32"/>
        <v>14</v>
      </c>
      <c r="AE299" s="5">
        <f>SUMIF($I$8:I$1596,H299,$AD$8:AD$1596)</f>
        <v>0</v>
      </c>
      <c r="AF299" s="5">
        <v>1</v>
      </c>
      <c r="AG299" s="5">
        <f t="shared" si="33"/>
        <v>14</v>
      </c>
      <c r="AH299" s="5">
        <f>SUMIF($I$8:I$1596,H299,$AG$8:AG$1596)</f>
        <v>0</v>
      </c>
      <c r="AI299" s="43"/>
      <c r="AJ299" s="7">
        <f t="shared" si="31"/>
        <v>0.44513888888888881</v>
      </c>
      <c r="AK299" s="53">
        <f t="shared" ref="AK299:AK304" si="34">+AJ299+TIME(0,AB299,0)</f>
        <v>0.45486111111111105</v>
      </c>
      <c r="AL299" s="1" t="str">
        <f t="shared" si="30"/>
        <v/>
      </c>
    </row>
    <row r="300" spans="3:38" ht="18.75" customHeight="1" x14ac:dyDescent="0.25">
      <c r="C300" s="29">
        <v>120</v>
      </c>
      <c r="D300" s="117">
        <v>110</v>
      </c>
      <c r="E300" s="30">
        <v>44</v>
      </c>
      <c r="F300" s="30">
        <v>44</v>
      </c>
      <c r="G300" s="30"/>
      <c r="H300" s="30"/>
      <c r="I300" s="30"/>
      <c r="J300" s="30"/>
      <c r="K300" s="30" t="s">
        <v>28</v>
      </c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129" t="s">
        <v>159</v>
      </c>
      <c r="Y300" s="129"/>
      <c r="Z300" s="129"/>
      <c r="AA300" s="30"/>
      <c r="AB300" s="30">
        <v>2</v>
      </c>
      <c r="AC300" s="31">
        <v>1</v>
      </c>
      <c r="AD300" s="5">
        <f t="shared" si="32"/>
        <v>2</v>
      </c>
      <c r="AE300" s="5">
        <f>SUMIF($I$8:I$1596,H300,$AD$8:AD$1596)</f>
        <v>0</v>
      </c>
      <c r="AF300" s="5">
        <v>1</v>
      </c>
      <c r="AG300" s="5">
        <f t="shared" si="33"/>
        <v>0</v>
      </c>
      <c r="AH300" s="5">
        <f>SUMIF($I$8:I$1596,H300,$AG$8:AG$1596)</f>
        <v>0</v>
      </c>
      <c r="AI300" s="43"/>
      <c r="AJ300" s="7">
        <f t="shared" si="31"/>
        <v>0.45486111111111105</v>
      </c>
      <c r="AK300" s="53">
        <f t="shared" si="34"/>
        <v>0.45624999999999993</v>
      </c>
      <c r="AL300" s="1" t="str">
        <f t="shared" si="30"/>
        <v/>
      </c>
    </row>
    <row r="301" spans="3:38" ht="18.75" customHeight="1" x14ac:dyDescent="0.25">
      <c r="C301" s="29"/>
      <c r="D301" s="117"/>
      <c r="E301" s="30"/>
      <c r="F301" s="30"/>
      <c r="G301" s="30"/>
      <c r="H301" s="30"/>
      <c r="I301" s="30"/>
      <c r="J301" s="30"/>
      <c r="K301" s="30"/>
      <c r="L301" s="30" t="s">
        <v>28</v>
      </c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129" t="s">
        <v>160</v>
      </c>
      <c r="Y301" s="129"/>
      <c r="Z301" s="129"/>
      <c r="AA301" s="30">
        <v>1</v>
      </c>
      <c r="AB301" s="30">
        <v>14</v>
      </c>
      <c r="AC301" s="31">
        <v>1</v>
      </c>
      <c r="AD301" s="5">
        <f t="shared" si="32"/>
        <v>14</v>
      </c>
      <c r="AE301" s="5">
        <f>SUMIF($I$8:I$1596,H301,$AD$8:AD$1596)</f>
        <v>0</v>
      </c>
      <c r="AF301" s="5">
        <v>1</v>
      </c>
      <c r="AG301" s="5">
        <f t="shared" si="33"/>
        <v>14</v>
      </c>
      <c r="AH301" s="5">
        <f>SUMIF($I$8:I$1596,H301,$AG$8:AG$1596)</f>
        <v>0</v>
      </c>
      <c r="AI301" s="43"/>
      <c r="AJ301" s="7">
        <f t="shared" si="31"/>
        <v>0.45624999999999993</v>
      </c>
      <c r="AK301" s="53">
        <f t="shared" si="34"/>
        <v>0.46597222222222218</v>
      </c>
      <c r="AL301" s="1" t="str">
        <f t="shared" si="30"/>
        <v/>
      </c>
    </row>
    <row r="302" spans="3:38" ht="18.75" customHeight="1" x14ac:dyDescent="0.25">
      <c r="C302" s="29"/>
      <c r="D302" s="117"/>
      <c r="E302" s="30"/>
      <c r="F302" s="30"/>
      <c r="G302" s="30"/>
      <c r="H302" s="30"/>
      <c r="I302" s="30"/>
      <c r="J302" s="30" t="s">
        <v>28</v>
      </c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129" t="s">
        <v>161</v>
      </c>
      <c r="Y302" s="129"/>
      <c r="Z302" s="129"/>
      <c r="AA302" s="30"/>
      <c r="AB302" s="30">
        <v>2</v>
      </c>
      <c r="AC302" s="31">
        <v>1</v>
      </c>
      <c r="AD302" s="5">
        <f t="shared" si="32"/>
        <v>2</v>
      </c>
      <c r="AE302" s="5">
        <f>SUMIF($I$8:I$1596,H302,$AD$8:AD$1596)</f>
        <v>0</v>
      </c>
      <c r="AF302" s="5">
        <v>1</v>
      </c>
      <c r="AG302" s="5">
        <f t="shared" si="33"/>
        <v>0</v>
      </c>
      <c r="AH302" s="5">
        <f>SUMIF($I$8:I$1596,H302,$AG$8:AG$1596)</f>
        <v>0</v>
      </c>
      <c r="AI302" s="43"/>
      <c r="AJ302" s="7">
        <f t="shared" si="31"/>
        <v>0.46597222222222218</v>
      </c>
      <c r="AK302" s="53">
        <f t="shared" si="34"/>
        <v>0.46736111111111106</v>
      </c>
      <c r="AL302" s="1" t="str">
        <f t="shared" si="30"/>
        <v/>
      </c>
    </row>
    <row r="303" spans="3:38" ht="18.75" customHeight="1" x14ac:dyDescent="0.25">
      <c r="C303" s="29"/>
      <c r="D303" s="117"/>
      <c r="E303" s="30"/>
      <c r="F303" s="30"/>
      <c r="G303" s="30"/>
      <c r="H303" s="30"/>
      <c r="I303" s="30"/>
      <c r="J303" s="30"/>
      <c r="K303" s="30"/>
      <c r="L303" s="30" t="s">
        <v>28</v>
      </c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129" t="s">
        <v>162</v>
      </c>
      <c r="Y303" s="129"/>
      <c r="Z303" s="129"/>
      <c r="AA303" s="30">
        <v>1</v>
      </c>
      <c r="AB303" s="30">
        <v>16</v>
      </c>
      <c r="AC303" s="31">
        <v>1</v>
      </c>
      <c r="AD303" s="5">
        <f t="shared" si="32"/>
        <v>16</v>
      </c>
      <c r="AE303" s="5">
        <f>SUMIF($I$8:I$1596,H303,$AD$8:AD$1596)</f>
        <v>0</v>
      </c>
      <c r="AF303" s="5">
        <v>1</v>
      </c>
      <c r="AG303" s="5">
        <f t="shared" si="33"/>
        <v>16</v>
      </c>
      <c r="AH303" s="5">
        <f>SUMIF($I$8:I$1596,H303,$AG$8:AG$1596)</f>
        <v>0</v>
      </c>
      <c r="AI303" s="43" t="s">
        <v>177</v>
      </c>
      <c r="AJ303" s="7">
        <f t="shared" si="31"/>
        <v>0.46736111111111106</v>
      </c>
      <c r="AK303" s="53">
        <f t="shared" si="34"/>
        <v>0.47847222222222219</v>
      </c>
      <c r="AL303" s="1" t="str">
        <f t="shared" si="30"/>
        <v/>
      </c>
    </row>
    <row r="304" spans="3:38" ht="18.75" customHeight="1" x14ac:dyDescent="0.25">
      <c r="C304" s="29"/>
      <c r="D304" s="117"/>
      <c r="E304" s="30"/>
      <c r="F304" s="30"/>
      <c r="G304" s="30"/>
      <c r="H304" s="30"/>
      <c r="I304" s="30"/>
      <c r="J304" s="30"/>
      <c r="K304" s="30"/>
      <c r="L304" s="30" t="s">
        <v>28</v>
      </c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129" t="s">
        <v>163</v>
      </c>
      <c r="Y304" s="129"/>
      <c r="Z304" s="129"/>
      <c r="AA304" s="30">
        <v>1</v>
      </c>
      <c r="AB304" s="30">
        <v>2</v>
      </c>
      <c r="AC304" s="31">
        <v>1</v>
      </c>
      <c r="AD304" s="5">
        <f t="shared" si="32"/>
        <v>2</v>
      </c>
      <c r="AE304" s="5">
        <f>SUMIF($I$8:I$1596,H304,$AD$8:AD$1596)</f>
        <v>0</v>
      </c>
      <c r="AF304" s="5">
        <v>1</v>
      </c>
      <c r="AG304" s="5">
        <f t="shared" si="33"/>
        <v>2</v>
      </c>
      <c r="AH304" s="5">
        <f>SUMIF($I$8:I$1596,H304,$AG$8:AG$1596)</f>
        <v>0</v>
      </c>
      <c r="AI304" s="43"/>
      <c r="AJ304" s="7">
        <f t="shared" si="31"/>
        <v>0.47847222222222219</v>
      </c>
      <c r="AK304" s="53">
        <f t="shared" si="34"/>
        <v>0.47986111111111107</v>
      </c>
      <c r="AL304" s="1" t="str">
        <f t="shared" si="30"/>
        <v>نیست</v>
      </c>
    </row>
    <row r="305" spans="1:38" ht="18.75" customHeight="1" thickBot="1" x14ac:dyDescent="0.3">
      <c r="C305" s="105"/>
      <c r="D305" s="124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 t="s">
        <v>28</v>
      </c>
      <c r="U305" s="106"/>
      <c r="V305" s="106"/>
      <c r="W305" s="106"/>
      <c r="X305" s="141" t="s">
        <v>164</v>
      </c>
      <c r="Y305" s="141"/>
      <c r="Z305" s="141"/>
      <c r="AA305" s="106"/>
      <c r="AB305" s="106"/>
      <c r="AC305" s="107">
        <v>1</v>
      </c>
      <c r="AD305" s="106">
        <f t="shared" si="32"/>
        <v>0</v>
      </c>
      <c r="AE305" s="106">
        <f>SUMIF($I$8:I$1596,H305,$AD$8:AD$1596)</f>
        <v>0</v>
      </c>
      <c r="AF305" s="106">
        <v>1</v>
      </c>
      <c r="AG305" s="106">
        <f t="shared" si="33"/>
        <v>0</v>
      </c>
      <c r="AH305" s="126">
        <f>SUMIF($I$8:I$1596,H305,$AG$8:AG$1596)</f>
        <v>0</v>
      </c>
      <c r="AI305" s="108"/>
      <c r="AJ305" s="109"/>
      <c r="AK305" s="110"/>
      <c r="AL305" s="1" t="str">
        <f t="shared" si="30"/>
        <v/>
      </c>
    </row>
    <row r="306" spans="1:38" ht="18.75" customHeight="1" x14ac:dyDescent="0.25">
      <c r="C306" s="46"/>
      <c r="D306" s="46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142"/>
      <c r="Y306" s="142"/>
      <c r="Z306" s="142"/>
      <c r="AA306" s="47"/>
      <c r="AB306" s="47"/>
      <c r="AC306" s="48"/>
      <c r="AD306" s="47"/>
      <c r="AE306" s="47"/>
      <c r="AF306" s="47"/>
      <c r="AG306" s="47"/>
      <c r="AH306" s="47"/>
      <c r="AI306" s="49"/>
      <c r="AJ306" s="50"/>
      <c r="AK306" s="51"/>
    </row>
    <row r="307" spans="1:38" ht="18.75" customHeight="1" x14ac:dyDescent="0.25">
      <c r="C307" s="26"/>
      <c r="D307" s="2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132"/>
      <c r="Y307" s="132"/>
      <c r="Z307" s="132"/>
      <c r="AA307" s="5"/>
      <c r="AB307" s="5"/>
      <c r="AC307" s="16"/>
      <c r="AD307" s="5"/>
      <c r="AE307" s="5"/>
      <c r="AF307" s="5"/>
      <c r="AG307" s="5"/>
      <c r="AH307" s="5"/>
      <c r="AI307" s="14"/>
      <c r="AJ307" s="17"/>
      <c r="AK307" s="7"/>
    </row>
    <row r="308" spans="1:38" ht="18.75" customHeight="1" x14ac:dyDescent="0.25">
      <c r="C308" s="26"/>
      <c r="D308" s="2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132"/>
      <c r="Y308" s="132"/>
      <c r="Z308" s="132"/>
      <c r="AA308" s="5"/>
      <c r="AB308" s="5"/>
      <c r="AC308" s="16"/>
      <c r="AD308" s="5"/>
      <c r="AE308" s="5"/>
      <c r="AF308" s="5"/>
      <c r="AG308" s="5"/>
      <c r="AH308" s="5"/>
      <c r="AI308" s="14"/>
      <c r="AJ308" s="17"/>
      <c r="AK308" s="7"/>
    </row>
    <row r="309" spans="1:38" ht="18.75" customHeight="1" x14ac:dyDescent="0.25">
      <c r="C309" s="26"/>
      <c r="D309" s="2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132"/>
      <c r="Y309" s="132"/>
      <c r="Z309" s="132"/>
      <c r="AA309" s="5"/>
      <c r="AB309" s="5"/>
      <c r="AC309" s="16"/>
      <c r="AD309" s="5"/>
      <c r="AE309" s="5"/>
      <c r="AF309" s="5"/>
      <c r="AG309" s="5"/>
      <c r="AH309" s="5"/>
      <c r="AI309" s="14"/>
      <c r="AJ309" s="17"/>
      <c r="AK309" s="7"/>
    </row>
    <row r="310" spans="1:38" ht="18.75" customHeight="1" x14ac:dyDescent="0.25">
      <c r="C310" s="26"/>
      <c r="D310" s="2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132"/>
      <c r="Y310" s="132"/>
      <c r="Z310" s="132"/>
      <c r="AA310" s="5"/>
      <c r="AB310" s="5"/>
      <c r="AC310" s="16"/>
      <c r="AD310" s="5"/>
      <c r="AE310" s="5"/>
      <c r="AF310" s="5"/>
      <c r="AG310" s="5"/>
      <c r="AH310" s="5"/>
      <c r="AI310" s="14"/>
      <c r="AJ310" s="17"/>
      <c r="AK310" s="7"/>
    </row>
    <row r="311" spans="1:38" ht="18.75" customHeight="1" x14ac:dyDescent="0.25">
      <c r="C311" s="26"/>
      <c r="D311" s="2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132"/>
      <c r="Y311" s="132"/>
      <c r="Z311" s="132"/>
      <c r="AA311" s="5"/>
      <c r="AB311" s="5"/>
      <c r="AC311" s="16"/>
      <c r="AD311" s="5"/>
      <c r="AE311" s="5"/>
      <c r="AF311" s="5"/>
      <c r="AG311" s="5"/>
      <c r="AH311" s="5"/>
      <c r="AI311" s="14"/>
      <c r="AJ311" s="17"/>
      <c r="AK311" s="7"/>
    </row>
    <row r="312" spans="1:38" ht="18.75" customHeight="1" x14ac:dyDescent="0.25">
      <c r="A312" s="11"/>
      <c r="B312" s="11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31"/>
      <c r="Y312" s="131"/>
      <c r="Z312" s="131"/>
      <c r="AA312" s="9"/>
      <c r="AB312" s="9"/>
      <c r="AC312" s="18"/>
      <c r="AD312" s="9"/>
      <c r="AE312" s="9"/>
      <c r="AF312" s="9"/>
      <c r="AG312" s="9"/>
      <c r="AH312" s="9"/>
      <c r="AI312" s="13"/>
      <c r="AJ312" s="19"/>
      <c r="AK312" s="10"/>
    </row>
    <row r="313" spans="1:38" ht="18.75" customHeight="1" x14ac:dyDescent="0.25">
      <c r="A313" s="11"/>
      <c r="B313" s="11"/>
      <c r="C313" s="26"/>
      <c r="D313" s="2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132"/>
      <c r="Y313" s="132"/>
      <c r="Z313" s="132"/>
      <c r="AA313" s="5"/>
      <c r="AB313" s="5"/>
      <c r="AC313" s="16"/>
      <c r="AD313" s="5"/>
      <c r="AE313" s="5"/>
      <c r="AF313" s="5"/>
      <c r="AG313" s="5"/>
      <c r="AH313" s="5"/>
      <c r="AI313" s="14"/>
      <c r="AJ313" s="17"/>
      <c r="AK313" s="7"/>
    </row>
    <row r="314" spans="1:38" ht="18.75" customHeight="1" x14ac:dyDescent="0.25">
      <c r="C314" s="26"/>
      <c r="D314" s="2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132"/>
      <c r="Y314" s="132"/>
      <c r="Z314" s="132"/>
      <c r="AA314" s="5"/>
      <c r="AB314" s="5"/>
      <c r="AC314" s="16"/>
      <c r="AD314" s="5"/>
      <c r="AE314" s="5"/>
      <c r="AF314" s="5"/>
      <c r="AG314" s="5"/>
      <c r="AH314" s="5"/>
      <c r="AI314" s="14"/>
      <c r="AJ314" s="17"/>
      <c r="AK314" s="7"/>
    </row>
    <row r="315" spans="1:38" ht="18.75" customHeight="1" x14ac:dyDescent="0.25">
      <c r="C315" s="26"/>
      <c r="D315" s="2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132"/>
      <c r="Y315" s="132"/>
      <c r="Z315" s="132"/>
      <c r="AA315" s="5"/>
      <c r="AB315" s="5"/>
      <c r="AC315" s="16"/>
      <c r="AD315" s="5"/>
      <c r="AE315" s="5"/>
      <c r="AF315" s="5"/>
      <c r="AG315" s="5"/>
      <c r="AH315" s="5"/>
      <c r="AI315" s="14"/>
      <c r="AJ315" s="17"/>
      <c r="AK315" s="7"/>
    </row>
    <row r="316" spans="1:38" ht="18.75" customHeight="1" x14ac:dyDescent="0.25">
      <c r="A316" s="11"/>
      <c r="B316" s="11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31"/>
      <c r="Y316" s="131"/>
      <c r="Z316" s="131"/>
      <c r="AA316" s="9"/>
      <c r="AB316" s="9"/>
      <c r="AC316" s="18"/>
      <c r="AD316" s="9"/>
      <c r="AE316" s="9"/>
      <c r="AF316" s="9"/>
      <c r="AG316" s="9"/>
      <c r="AH316" s="9"/>
      <c r="AI316" s="13"/>
      <c r="AJ316" s="19"/>
      <c r="AK316" s="10"/>
    </row>
    <row r="317" spans="1:38" ht="18.75" customHeight="1" x14ac:dyDescent="0.25">
      <c r="A317" s="11"/>
      <c r="B317" s="11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31"/>
      <c r="Y317" s="131"/>
      <c r="Z317" s="131"/>
      <c r="AA317" s="9"/>
      <c r="AB317" s="9"/>
      <c r="AC317" s="18"/>
      <c r="AD317" s="9"/>
      <c r="AE317" s="9"/>
      <c r="AF317" s="9"/>
      <c r="AG317" s="9"/>
      <c r="AH317" s="9"/>
      <c r="AI317" s="13"/>
      <c r="AJ317" s="19"/>
      <c r="AK317" s="10"/>
    </row>
    <row r="318" spans="1:38" ht="18.75" customHeight="1" x14ac:dyDescent="0.25">
      <c r="A318" s="11"/>
      <c r="B318" s="11"/>
      <c r="C318" s="26"/>
      <c r="D318" s="2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132"/>
      <c r="Y318" s="132"/>
      <c r="Z318" s="132"/>
      <c r="AA318" s="5"/>
      <c r="AB318" s="5"/>
      <c r="AC318" s="16"/>
      <c r="AD318" s="5"/>
      <c r="AE318" s="5"/>
      <c r="AF318" s="5"/>
      <c r="AG318" s="5"/>
      <c r="AH318" s="5"/>
      <c r="AI318" s="14"/>
      <c r="AJ318" s="17"/>
      <c r="AK318" s="7"/>
    </row>
    <row r="319" spans="1:38" ht="18.75" customHeight="1" x14ac:dyDescent="0.25">
      <c r="A319" s="11"/>
      <c r="B319" s="11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31"/>
      <c r="Y319" s="131"/>
      <c r="Z319" s="131"/>
      <c r="AA319" s="9"/>
      <c r="AB319" s="9"/>
      <c r="AC319" s="18"/>
      <c r="AD319" s="9"/>
      <c r="AE319" s="9"/>
      <c r="AF319" s="9"/>
      <c r="AG319" s="9"/>
      <c r="AH319" s="9"/>
      <c r="AI319" s="13"/>
      <c r="AJ319" s="19"/>
      <c r="AK319" s="10"/>
    </row>
    <row r="320" spans="1:38" ht="18.75" customHeight="1" x14ac:dyDescent="0.25">
      <c r="A320" s="11"/>
      <c r="B320" s="11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31"/>
      <c r="Y320" s="131"/>
      <c r="Z320" s="131"/>
      <c r="AA320" s="9"/>
      <c r="AB320" s="9"/>
      <c r="AC320" s="18"/>
      <c r="AD320" s="9"/>
      <c r="AE320" s="9"/>
      <c r="AF320" s="9"/>
      <c r="AG320" s="9"/>
      <c r="AH320" s="9"/>
      <c r="AI320" s="13"/>
      <c r="AJ320" s="19"/>
      <c r="AK320" s="10"/>
    </row>
    <row r="321" spans="1:37" ht="18.75" customHeight="1" x14ac:dyDescent="0.25">
      <c r="C321" s="26"/>
      <c r="D321" s="2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132"/>
      <c r="Y321" s="132"/>
      <c r="Z321" s="132"/>
      <c r="AA321" s="5"/>
      <c r="AB321" s="5"/>
      <c r="AC321" s="16"/>
      <c r="AD321" s="5"/>
      <c r="AE321" s="5"/>
      <c r="AF321" s="5"/>
      <c r="AG321" s="5"/>
      <c r="AH321" s="5"/>
      <c r="AI321" s="14"/>
      <c r="AJ321" s="17"/>
      <c r="AK321" s="7"/>
    </row>
    <row r="322" spans="1:37" ht="18.75" customHeight="1" x14ac:dyDescent="0.25">
      <c r="C322" s="26"/>
      <c r="D322" s="2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132"/>
      <c r="Y322" s="132"/>
      <c r="Z322" s="132"/>
      <c r="AA322" s="5"/>
      <c r="AB322" s="5"/>
      <c r="AC322" s="16"/>
      <c r="AD322" s="5"/>
      <c r="AE322" s="5"/>
      <c r="AF322" s="5"/>
      <c r="AG322" s="5"/>
      <c r="AH322" s="5"/>
      <c r="AI322" s="14"/>
      <c r="AJ322" s="17"/>
      <c r="AK322" s="7"/>
    </row>
    <row r="323" spans="1:37" ht="18.75" customHeight="1" x14ac:dyDescent="0.25">
      <c r="C323" s="26"/>
      <c r="D323" s="2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132"/>
      <c r="Y323" s="132"/>
      <c r="Z323" s="132"/>
      <c r="AA323" s="5"/>
      <c r="AB323" s="5"/>
      <c r="AC323" s="16"/>
      <c r="AD323" s="5"/>
      <c r="AE323" s="5"/>
      <c r="AF323" s="5"/>
      <c r="AG323" s="5"/>
      <c r="AH323" s="5"/>
      <c r="AI323" s="14"/>
      <c r="AJ323" s="17"/>
      <c r="AK323" s="7"/>
    </row>
    <row r="324" spans="1:37" ht="18.75" customHeight="1" x14ac:dyDescent="0.25">
      <c r="C324" s="26"/>
      <c r="D324" s="2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132"/>
      <c r="Y324" s="132"/>
      <c r="Z324" s="132"/>
      <c r="AA324" s="5"/>
      <c r="AB324" s="5"/>
      <c r="AC324" s="16"/>
      <c r="AD324" s="5"/>
      <c r="AE324" s="5"/>
      <c r="AF324" s="5"/>
      <c r="AG324" s="5"/>
      <c r="AH324" s="5"/>
      <c r="AI324" s="14"/>
      <c r="AJ324" s="17"/>
      <c r="AK324" s="7"/>
    </row>
    <row r="325" spans="1:37" ht="18.75" customHeight="1" x14ac:dyDescent="0.25">
      <c r="A325" s="11"/>
      <c r="B325" s="11"/>
      <c r="C325" s="26"/>
      <c r="D325" s="2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132"/>
      <c r="Y325" s="132"/>
      <c r="Z325" s="132"/>
      <c r="AA325" s="5"/>
      <c r="AB325" s="5"/>
      <c r="AC325" s="16"/>
      <c r="AD325" s="5"/>
      <c r="AE325" s="5"/>
      <c r="AF325" s="5"/>
      <c r="AG325" s="5"/>
      <c r="AH325" s="5"/>
      <c r="AI325" s="14"/>
      <c r="AJ325" s="17"/>
      <c r="AK325" s="7"/>
    </row>
    <row r="326" spans="1:37" ht="18.75" customHeight="1" x14ac:dyDescent="0.25">
      <c r="C326" s="26"/>
      <c r="D326" s="2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132"/>
      <c r="Y326" s="132"/>
      <c r="Z326" s="132"/>
      <c r="AA326" s="5"/>
      <c r="AB326" s="5"/>
      <c r="AC326" s="16"/>
      <c r="AD326" s="5"/>
      <c r="AE326" s="5"/>
      <c r="AF326" s="5"/>
      <c r="AG326" s="5"/>
      <c r="AH326" s="5"/>
      <c r="AI326" s="14"/>
      <c r="AJ326" s="17"/>
      <c r="AK326" s="7"/>
    </row>
    <row r="327" spans="1:37" ht="18.75" customHeight="1" x14ac:dyDescent="0.25">
      <c r="C327" s="26"/>
      <c r="D327" s="2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132"/>
      <c r="Y327" s="132"/>
      <c r="Z327" s="132"/>
      <c r="AA327" s="5"/>
      <c r="AB327" s="5"/>
      <c r="AC327" s="16"/>
      <c r="AD327" s="5"/>
      <c r="AE327" s="5"/>
      <c r="AF327" s="5"/>
      <c r="AG327" s="5"/>
      <c r="AH327" s="5"/>
      <c r="AI327" s="14"/>
      <c r="AJ327" s="17"/>
      <c r="AK327" s="7"/>
    </row>
    <row r="328" spans="1:37" ht="18.75" customHeight="1" x14ac:dyDescent="0.25">
      <c r="C328" s="26"/>
      <c r="D328" s="2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132"/>
      <c r="Y328" s="132"/>
      <c r="Z328" s="132"/>
      <c r="AA328" s="5"/>
      <c r="AB328" s="5"/>
      <c r="AC328" s="16"/>
      <c r="AD328" s="5"/>
      <c r="AE328" s="5"/>
      <c r="AF328" s="5"/>
      <c r="AG328" s="5"/>
      <c r="AH328" s="5"/>
      <c r="AI328" s="14"/>
      <c r="AJ328" s="17"/>
      <c r="AK328" s="7"/>
    </row>
    <row r="329" spans="1:37" ht="18.75" customHeight="1" x14ac:dyDescent="0.25">
      <c r="C329" s="26"/>
      <c r="D329" s="2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132"/>
      <c r="Y329" s="132"/>
      <c r="Z329" s="132"/>
      <c r="AA329" s="5"/>
      <c r="AB329" s="5"/>
      <c r="AC329" s="16"/>
      <c r="AD329" s="5"/>
      <c r="AE329" s="5"/>
      <c r="AF329" s="5"/>
      <c r="AG329" s="5"/>
      <c r="AH329" s="5"/>
      <c r="AI329" s="14"/>
      <c r="AJ329" s="17"/>
      <c r="AK329" s="7"/>
    </row>
    <row r="330" spans="1:37" ht="18.75" customHeight="1" x14ac:dyDescent="0.25">
      <c r="C330" s="26"/>
      <c r="D330" s="2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132"/>
      <c r="Y330" s="132"/>
      <c r="Z330" s="132"/>
      <c r="AA330" s="5"/>
      <c r="AB330" s="5"/>
      <c r="AC330" s="16"/>
      <c r="AD330" s="5"/>
      <c r="AE330" s="5"/>
      <c r="AF330" s="5"/>
      <c r="AG330" s="5"/>
      <c r="AH330" s="5"/>
      <c r="AI330" s="14"/>
      <c r="AJ330" s="17"/>
      <c r="AK330" s="7"/>
    </row>
    <row r="331" spans="1:37" ht="18.75" customHeight="1" x14ac:dyDescent="0.25">
      <c r="C331" s="26"/>
      <c r="D331" s="2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132"/>
      <c r="Y331" s="132"/>
      <c r="Z331" s="132"/>
      <c r="AA331" s="5"/>
      <c r="AB331" s="5"/>
      <c r="AC331" s="16"/>
      <c r="AD331" s="5"/>
      <c r="AE331" s="5"/>
      <c r="AF331" s="5"/>
      <c r="AG331" s="5"/>
      <c r="AH331" s="5"/>
      <c r="AI331" s="14"/>
      <c r="AJ331" s="17"/>
      <c r="AK331" s="7"/>
    </row>
    <row r="332" spans="1:37" ht="18.75" customHeight="1" x14ac:dyDescent="0.25">
      <c r="C332" s="26"/>
      <c r="D332" s="2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132"/>
      <c r="Y332" s="132"/>
      <c r="Z332" s="132"/>
      <c r="AA332" s="5"/>
      <c r="AB332" s="5"/>
      <c r="AC332" s="16"/>
      <c r="AD332" s="5"/>
      <c r="AE332" s="5"/>
      <c r="AF332" s="5"/>
      <c r="AG332" s="5"/>
      <c r="AH332" s="5"/>
      <c r="AI332" s="14"/>
      <c r="AJ332" s="17"/>
      <c r="AK332" s="7"/>
    </row>
    <row r="333" spans="1:37" ht="18.75" customHeight="1" x14ac:dyDescent="0.25">
      <c r="C333" s="26"/>
      <c r="D333" s="2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132"/>
      <c r="Y333" s="132"/>
      <c r="Z333" s="132"/>
      <c r="AA333" s="5"/>
      <c r="AB333" s="5"/>
      <c r="AC333" s="16"/>
      <c r="AD333" s="5"/>
      <c r="AE333" s="5"/>
      <c r="AF333" s="5"/>
      <c r="AG333" s="5"/>
      <c r="AH333" s="5"/>
      <c r="AI333" s="14"/>
      <c r="AJ333" s="17"/>
      <c r="AK333" s="7"/>
    </row>
    <row r="334" spans="1:37" ht="18.75" customHeight="1" x14ac:dyDescent="0.25">
      <c r="C334" s="26"/>
      <c r="D334" s="2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132"/>
      <c r="Y334" s="132"/>
      <c r="Z334" s="132"/>
      <c r="AA334" s="5"/>
      <c r="AB334" s="5"/>
      <c r="AC334" s="16"/>
      <c r="AD334" s="5"/>
      <c r="AE334" s="5"/>
      <c r="AF334" s="5"/>
      <c r="AG334" s="5"/>
      <c r="AH334" s="5"/>
      <c r="AI334" s="14"/>
      <c r="AJ334" s="17"/>
      <c r="AK334" s="7"/>
    </row>
    <row r="335" spans="1:37" ht="18.75" customHeight="1" x14ac:dyDescent="0.25">
      <c r="C335" s="26"/>
      <c r="D335" s="2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132"/>
      <c r="Y335" s="132"/>
      <c r="Z335" s="132"/>
      <c r="AA335" s="5"/>
      <c r="AB335" s="5"/>
      <c r="AC335" s="16"/>
      <c r="AD335" s="5"/>
      <c r="AE335" s="5"/>
      <c r="AF335" s="5"/>
      <c r="AG335" s="5"/>
      <c r="AH335" s="5"/>
      <c r="AI335" s="14"/>
      <c r="AJ335" s="17"/>
      <c r="AK335" s="7"/>
    </row>
    <row r="336" spans="1:37" ht="18.75" customHeight="1" x14ac:dyDescent="0.25">
      <c r="C336" s="26"/>
      <c r="D336" s="2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132"/>
      <c r="Y336" s="132"/>
      <c r="Z336" s="132"/>
      <c r="AA336" s="5"/>
      <c r="AB336" s="5"/>
      <c r="AC336" s="16"/>
      <c r="AD336" s="5"/>
      <c r="AE336" s="5"/>
      <c r="AF336" s="5"/>
      <c r="AG336" s="5"/>
      <c r="AH336" s="5"/>
      <c r="AI336" s="14"/>
      <c r="AJ336" s="17"/>
      <c r="AK336" s="7"/>
    </row>
    <row r="337" spans="1:37" ht="18.75" customHeight="1" x14ac:dyDescent="0.25">
      <c r="C337" s="26"/>
      <c r="D337" s="2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132"/>
      <c r="Y337" s="132"/>
      <c r="Z337" s="132"/>
      <c r="AA337" s="5"/>
      <c r="AB337" s="5"/>
      <c r="AC337" s="16"/>
      <c r="AD337" s="5"/>
      <c r="AE337" s="5"/>
      <c r="AF337" s="5"/>
      <c r="AG337" s="5"/>
      <c r="AH337" s="5"/>
      <c r="AI337" s="14"/>
      <c r="AJ337" s="17"/>
      <c r="AK337" s="7"/>
    </row>
    <row r="338" spans="1:37" ht="18.75" customHeight="1" x14ac:dyDescent="0.25">
      <c r="A338" s="11"/>
      <c r="B338" s="11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31"/>
      <c r="Y338" s="131"/>
      <c r="Z338" s="131"/>
      <c r="AA338" s="9"/>
      <c r="AB338" s="9"/>
      <c r="AC338" s="18"/>
      <c r="AD338" s="9"/>
      <c r="AE338" s="9"/>
      <c r="AF338" s="9"/>
      <c r="AG338" s="9"/>
      <c r="AH338" s="9"/>
      <c r="AI338" s="13"/>
      <c r="AJ338" s="19"/>
      <c r="AK338" s="10"/>
    </row>
    <row r="339" spans="1:37" ht="18.75" customHeight="1" x14ac:dyDescent="0.25">
      <c r="C339" s="26"/>
      <c r="D339" s="2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132"/>
      <c r="Y339" s="132"/>
      <c r="Z339" s="132"/>
      <c r="AA339" s="5"/>
      <c r="AB339" s="5"/>
      <c r="AC339" s="16"/>
      <c r="AD339" s="5"/>
      <c r="AE339" s="5"/>
      <c r="AF339" s="5"/>
      <c r="AG339" s="5"/>
      <c r="AH339" s="5"/>
      <c r="AI339" s="14"/>
      <c r="AJ339" s="17"/>
      <c r="AK339" s="7"/>
    </row>
    <row r="340" spans="1:37" ht="18.75" customHeight="1" x14ac:dyDescent="0.25">
      <c r="C340" s="26"/>
      <c r="D340" s="2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132"/>
      <c r="Y340" s="132"/>
      <c r="Z340" s="132"/>
      <c r="AA340" s="5"/>
      <c r="AB340" s="5"/>
      <c r="AC340" s="16"/>
      <c r="AD340" s="5"/>
      <c r="AE340" s="5"/>
      <c r="AF340" s="5"/>
      <c r="AG340" s="5"/>
      <c r="AH340" s="5"/>
      <c r="AI340" s="14"/>
      <c r="AJ340" s="17"/>
      <c r="AK340" s="7"/>
    </row>
    <row r="341" spans="1:37" ht="18.75" customHeight="1" x14ac:dyDescent="0.25">
      <c r="C341" s="26"/>
      <c r="D341" s="2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132"/>
      <c r="Y341" s="132"/>
      <c r="Z341" s="132"/>
      <c r="AA341" s="5"/>
      <c r="AB341" s="5"/>
      <c r="AC341" s="16"/>
      <c r="AD341" s="5"/>
      <c r="AE341" s="5"/>
      <c r="AF341" s="5"/>
      <c r="AG341" s="5"/>
      <c r="AH341" s="5"/>
      <c r="AI341" s="14"/>
      <c r="AJ341" s="17"/>
      <c r="AK341" s="7"/>
    </row>
    <row r="342" spans="1:37" ht="18.75" customHeight="1" x14ac:dyDescent="0.25">
      <c r="C342" s="26"/>
      <c r="D342" s="2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132"/>
      <c r="Y342" s="132"/>
      <c r="Z342" s="132"/>
      <c r="AA342" s="5"/>
      <c r="AB342" s="5"/>
      <c r="AC342" s="16"/>
      <c r="AD342" s="5"/>
      <c r="AE342" s="5"/>
      <c r="AF342" s="5"/>
      <c r="AG342" s="5"/>
      <c r="AH342" s="5"/>
      <c r="AI342" s="14"/>
      <c r="AJ342" s="17"/>
      <c r="AK342" s="7"/>
    </row>
    <row r="343" spans="1:37" ht="18.75" customHeight="1" x14ac:dyDescent="0.25">
      <c r="C343" s="26"/>
      <c r="D343" s="2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132"/>
      <c r="Y343" s="132"/>
      <c r="Z343" s="132"/>
      <c r="AA343" s="5"/>
      <c r="AB343" s="5"/>
      <c r="AC343" s="16"/>
      <c r="AD343" s="5"/>
      <c r="AE343" s="5"/>
      <c r="AF343" s="5"/>
      <c r="AG343" s="5"/>
      <c r="AH343" s="5"/>
      <c r="AI343" s="14"/>
      <c r="AJ343" s="17"/>
      <c r="AK343" s="7"/>
    </row>
    <row r="344" spans="1:37" ht="18.75" customHeight="1" x14ac:dyDescent="0.25">
      <c r="C344" s="26"/>
      <c r="D344" s="2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132"/>
      <c r="Y344" s="132"/>
      <c r="Z344" s="132"/>
      <c r="AA344" s="5"/>
      <c r="AB344" s="5"/>
      <c r="AC344" s="16"/>
      <c r="AD344" s="5"/>
      <c r="AE344" s="5"/>
      <c r="AF344" s="5"/>
      <c r="AG344" s="5"/>
      <c r="AH344" s="5"/>
      <c r="AI344" s="14"/>
      <c r="AJ344" s="17"/>
      <c r="AK344" s="7"/>
    </row>
    <row r="345" spans="1:37" ht="18.75" customHeight="1" x14ac:dyDescent="0.25">
      <c r="C345" s="26"/>
      <c r="D345" s="2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132"/>
      <c r="Y345" s="132"/>
      <c r="Z345" s="132"/>
      <c r="AA345" s="5"/>
      <c r="AB345" s="5"/>
      <c r="AC345" s="16"/>
      <c r="AD345" s="5"/>
      <c r="AE345" s="5"/>
      <c r="AF345" s="5"/>
      <c r="AG345" s="5"/>
      <c r="AH345" s="5"/>
      <c r="AI345" s="14"/>
      <c r="AJ345" s="17"/>
      <c r="AK345" s="7"/>
    </row>
    <row r="346" spans="1:37" ht="18.75" customHeight="1" x14ac:dyDescent="0.25">
      <c r="C346" s="26"/>
      <c r="D346" s="2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132"/>
      <c r="Y346" s="132"/>
      <c r="Z346" s="132"/>
      <c r="AA346" s="5"/>
      <c r="AB346" s="5"/>
      <c r="AC346" s="16"/>
      <c r="AD346" s="5"/>
      <c r="AE346" s="5"/>
      <c r="AF346" s="5"/>
      <c r="AG346" s="5"/>
      <c r="AH346" s="5"/>
      <c r="AI346" s="14"/>
      <c r="AJ346" s="17"/>
      <c r="AK346" s="7"/>
    </row>
    <row r="347" spans="1:37" ht="18.75" customHeight="1" x14ac:dyDescent="0.25">
      <c r="C347" s="26"/>
      <c r="D347" s="2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132"/>
      <c r="Y347" s="132"/>
      <c r="Z347" s="132"/>
      <c r="AA347" s="5"/>
      <c r="AB347" s="5"/>
      <c r="AC347" s="16"/>
      <c r="AD347" s="5"/>
      <c r="AE347" s="5"/>
      <c r="AF347" s="5"/>
      <c r="AG347" s="5"/>
      <c r="AH347" s="5"/>
      <c r="AI347" s="14"/>
      <c r="AJ347" s="17"/>
      <c r="AK347" s="7"/>
    </row>
    <row r="348" spans="1:37" ht="18.75" customHeight="1" x14ac:dyDescent="0.25">
      <c r="C348" s="26"/>
      <c r="D348" s="2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132"/>
      <c r="Y348" s="132"/>
      <c r="Z348" s="132"/>
      <c r="AA348" s="5"/>
      <c r="AB348" s="5"/>
      <c r="AC348" s="16"/>
      <c r="AD348" s="5"/>
      <c r="AE348" s="5"/>
      <c r="AF348" s="5"/>
      <c r="AG348" s="5"/>
      <c r="AH348" s="5"/>
      <c r="AI348" s="14"/>
      <c r="AJ348" s="17"/>
      <c r="AK348" s="7"/>
    </row>
    <row r="349" spans="1:37" ht="18.75" customHeight="1" x14ac:dyDescent="0.25">
      <c r="C349" s="26"/>
      <c r="D349" s="2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132"/>
      <c r="Y349" s="132"/>
      <c r="Z349" s="132"/>
      <c r="AA349" s="5"/>
      <c r="AB349" s="5"/>
      <c r="AC349" s="16"/>
      <c r="AD349" s="5"/>
      <c r="AE349" s="5"/>
      <c r="AF349" s="5"/>
      <c r="AG349" s="5"/>
      <c r="AH349" s="5"/>
      <c r="AI349" s="14"/>
      <c r="AJ349" s="17"/>
      <c r="AK349" s="7"/>
    </row>
    <row r="350" spans="1:37" ht="18.75" customHeight="1" x14ac:dyDescent="0.25">
      <c r="C350" s="26"/>
      <c r="D350" s="2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132"/>
      <c r="Y350" s="132"/>
      <c r="Z350" s="132"/>
      <c r="AA350" s="5"/>
      <c r="AB350" s="5"/>
      <c r="AC350" s="16"/>
      <c r="AD350" s="5"/>
      <c r="AE350" s="5"/>
      <c r="AF350" s="5"/>
      <c r="AG350" s="5"/>
      <c r="AH350" s="5"/>
      <c r="AI350" s="14"/>
      <c r="AJ350" s="17"/>
      <c r="AK350" s="7"/>
    </row>
    <row r="351" spans="1:37" ht="18.75" customHeight="1" x14ac:dyDescent="0.25">
      <c r="C351" s="26"/>
      <c r="D351" s="2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132"/>
      <c r="Y351" s="132"/>
      <c r="Z351" s="132"/>
      <c r="AA351" s="5"/>
      <c r="AB351" s="5"/>
      <c r="AC351" s="16"/>
      <c r="AD351" s="5"/>
      <c r="AE351" s="5"/>
      <c r="AF351" s="5"/>
      <c r="AG351" s="5"/>
      <c r="AH351" s="5"/>
      <c r="AI351" s="14"/>
      <c r="AJ351" s="17"/>
      <c r="AK351" s="7"/>
    </row>
    <row r="352" spans="1:37" ht="18.75" customHeight="1" x14ac:dyDescent="0.25">
      <c r="C352" s="26"/>
      <c r="D352" s="2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132"/>
      <c r="Y352" s="132"/>
      <c r="Z352" s="132"/>
      <c r="AA352" s="5"/>
      <c r="AB352" s="5"/>
      <c r="AC352" s="16"/>
      <c r="AD352" s="5"/>
      <c r="AE352" s="5"/>
      <c r="AF352" s="5"/>
      <c r="AG352" s="5"/>
      <c r="AH352" s="5"/>
      <c r="AI352" s="14"/>
      <c r="AJ352" s="17"/>
      <c r="AK352" s="7"/>
    </row>
    <row r="353" spans="3:37" ht="18.75" customHeight="1" x14ac:dyDescent="0.25">
      <c r="C353" s="26"/>
      <c r="D353" s="2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132"/>
      <c r="Y353" s="132"/>
      <c r="Z353" s="132"/>
      <c r="AA353" s="5"/>
      <c r="AB353" s="5"/>
      <c r="AC353" s="16"/>
      <c r="AD353" s="5"/>
      <c r="AE353" s="5"/>
      <c r="AF353" s="5"/>
      <c r="AG353" s="5"/>
      <c r="AH353" s="5"/>
      <c r="AI353" s="14"/>
      <c r="AJ353" s="17"/>
      <c r="AK353" s="7"/>
    </row>
    <row r="354" spans="3:37" ht="18.75" customHeight="1" x14ac:dyDescent="0.25">
      <c r="C354" s="26"/>
      <c r="D354" s="2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132"/>
      <c r="Y354" s="132"/>
      <c r="Z354" s="132"/>
      <c r="AA354" s="5"/>
      <c r="AB354" s="5"/>
      <c r="AC354" s="16"/>
      <c r="AD354" s="5"/>
      <c r="AE354" s="5"/>
      <c r="AF354" s="5"/>
      <c r="AG354" s="5"/>
      <c r="AH354" s="5"/>
      <c r="AI354" s="14"/>
      <c r="AJ354" s="17"/>
      <c r="AK354" s="7"/>
    </row>
    <row r="355" spans="3:37" ht="18.75" customHeight="1" x14ac:dyDescent="0.25">
      <c r="C355" s="26"/>
      <c r="D355" s="2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132"/>
      <c r="Y355" s="132"/>
      <c r="Z355" s="132"/>
      <c r="AA355" s="5"/>
      <c r="AB355" s="5"/>
      <c r="AC355" s="16"/>
      <c r="AD355" s="5"/>
      <c r="AE355" s="5"/>
      <c r="AF355" s="5"/>
      <c r="AG355" s="5"/>
      <c r="AH355" s="5"/>
      <c r="AI355" s="14"/>
      <c r="AJ355" s="17"/>
      <c r="AK355" s="7"/>
    </row>
    <row r="356" spans="3:37" ht="18.75" customHeight="1" x14ac:dyDescent="0.25">
      <c r="C356" s="26"/>
      <c r="D356" s="2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132"/>
      <c r="Y356" s="132"/>
      <c r="Z356" s="132"/>
      <c r="AA356" s="5"/>
      <c r="AB356" s="5"/>
      <c r="AC356" s="16"/>
      <c r="AD356" s="5"/>
      <c r="AE356" s="5"/>
      <c r="AF356" s="5"/>
      <c r="AG356" s="5"/>
      <c r="AH356" s="5"/>
      <c r="AI356" s="14"/>
      <c r="AJ356" s="17"/>
      <c r="AK356" s="7"/>
    </row>
    <row r="357" spans="3:37" ht="18.75" customHeight="1" x14ac:dyDescent="0.25">
      <c r="C357" s="26"/>
      <c r="D357" s="2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132"/>
      <c r="Y357" s="132"/>
      <c r="Z357" s="132"/>
      <c r="AA357" s="5"/>
      <c r="AB357" s="5"/>
      <c r="AC357" s="16"/>
      <c r="AD357" s="5"/>
      <c r="AE357" s="5"/>
      <c r="AF357" s="5"/>
      <c r="AG357" s="5"/>
      <c r="AH357" s="5"/>
      <c r="AI357" s="14"/>
      <c r="AJ357" s="17"/>
      <c r="AK357" s="7"/>
    </row>
    <row r="358" spans="3:37" ht="18.75" customHeight="1" x14ac:dyDescent="0.25">
      <c r="C358" s="26"/>
      <c r="D358" s="2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132"/>
      <c r="Y358" s="132"/>
      <c r="Z358" s="132"/>
      <c r="AA358" s="5"/>
      <c r="AB358" s="5"/>
      <c r="AC358" s="16"/>
      <c r="AD358" s="5"/>
      <c r="AE358" s="5"/>
      <c r="AF358" s="5"/>
      <c r="AG358" s="5"/>
      <c r="AH358" s="5"/>
      <c r="AI358" s="14"/>
      <c r="AJ358" s="17"/>
      <c r="AK358" s="7"/>
    </row>
    <row r="359" spans="3:37" ht="18.75" customHeight="1" x14ac:dyDescent="0.25">
      <c r="C359" s="26"/>
      <c r="D359" s="2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132"/>
      <c r="Y359" s="132"/>
      <c r="Z359" s="132"/>
      <c r="AA359" s="5"/>
      <c r="AB359" s="5"/>
      <c r="AC359" s="16"/>
      <c r="AD359" s="5"/>
      <c r="AE359" s="5"/>
      <c r="AF359" s="5"/>
      <c r="AG359" s="5"/>
      <c r="AH359" s="5"/>
      <c r="AI359" s="14"/>
      <c r="AJ359" s="17"/>
      <c r="AK359" s="7"/>
    </row>
    <row r="360" spans="3:37" ht="18.75" customHeight="1" x14ac:dyDescent="0.25">
      <c r="C360" s="26"/>
      <c r="D360" s="2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132"/>
      <c r="Y360" s="132"/>
      <c r="Z360" s="132"/>
      <c r="AA360" s="5"/>
      <c r="AB360" s="5"/>
      <c r="AC360" s="16"/>
      <c r="AD360" s="5"/>
      <c r="AE360" s="5"/>
      <c r="AF360" s="5"/>
      <c r="AG360" s="5"/>
      <c r="AH360" s="5"/>
      <c r="AI360" s="14"/>
      <c r="AJ360" s="17"/>
      <c r="AK360" s="7"/>
    </row>
    <row r="361" spans="3:37" ht="18.75" customHeight="1" x14ac:dyDescent="0.25">
      <c r="C361" s="26"/>
      <c r="D361" s="2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132"/>
      <c r="Y361" s="132"/>
      <c r="Z361" s="132"/>
      <c r="AA361" s="5"/>
      <c r="AB361" s="5"/>
      <c r="AC361" s="16"/>
      <c r="AD361" s="5"/>
      <c r="AE361" s="5"/>
      <c r="AF361" s="5"/>
      <c r="AG361" s="5"/>
      <c r="AH361" s="5"/>
      <c r="AI361" s="14"/>
      <c r="AJ361" s="17"/>
      <c r="AK361" s="7"/>
    </row>
    <row r="362" spans="3:37" ht="18.75" customHeight="1" x14ac:dyDescent="0.25">
      <c r="C362" s="26"/>
      <c r="D362" s="2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132"/>
      <c r="Y362" s="132"/>
      <c r="Z362" s="132"/>
      <c r="AA362" s="5"/>
      <c r="AB362" s="5"/>
      <c r="AC362" s="16"/>
      <c r="AD362" s="5"/>
      <c r="AE362" s="5"/>
      <c r="AF362" s="5"/>
      <c r="AG362" s="5"/>
      <c r="AH362" s="5"/>
      <c r="AI362" s="14"/>
      <c r="AJ362" s="17"/>
      <c r="AK362" s="7"/>
    </row>
    <row r="363" spans="3:37" ht="18.75" customHeight="1" x14ac:dyDescent="0.25">
      <c r="C363" s="26"/>
      <c r="D363" s="2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132"/>
      <c r="Y363" s="132"/>
      <c r="Z363" s="132"/>
      <c r="AA363" s="5"/>
      <c r="AB363" s="5"/>
      <c r="AC363" s="16"/>
      <c r="AD363" s="5"/>
      <c r="AE363" s="5"/>
      <c r="AF363" s="5"/>
      <c r="AG363" s="5"/>
      <c r="AH363" s="5"/>
      <c r="AI363" s="14"/>
      <c r="AJ363" s="17"/>
      <c r="AK363" s="7"/>
    </row>
    <row r="364" spans="3:37" ht="18.75" customHeight="1" x14ac:dyDescent="0.25">
      <c r="C364" s="26"/>
      <c r="D364" s="2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132"/>
      <c r="Y364" s="132"/>
      <c r="Z364" s="132"/>
      <c r="AA364" s="5"/>
      <c r="AB364" s="5"/>
      <c r="AC364" s="16"/>
      <c r="AD364" s="5"/>
      <c r="AE364" s="5"/>
      <c r="AF364" s="5"/>
      <c r="AG364" s="5"/>
      <c r="AH364" s="5"/>
      <c r="AI364" s="14"/>
      <c r="AJ364" s="17"/>
      <c r="AK364" s="7"/>
    </row>
    <row r="365" spans="3:37" ht="18.75" customHeight="1" x14ac:dyDescent="0.25">
      <c r="C365" s="26"/>
      <c r="D365" s="2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132"/>
      <c r="Y365" s="132"/>
      <c r="Z365" s="132"/>
      <c r="AA365" s="5"/>
      <c r="AB365" s="5"/>
      <c r="AC365" s="16"/>
      <c r="AD365" s="5"/>
      <c r="AE365" s="5"/>
      <c r="AF365" s="5"/>
      <c r="AG365" s="5"/>
      <c r="AH365" s="5"/>
      <c r="AI365" s="14"/>
      <c r="AJ365" s="17"/>
      <c r="AK365" s="7"/>
    </row>
    <row r="366" spans="3:37" ht="18.75" customHeight="1" x14ac:dyDescent="0.25">
      <c r="C366" s="26"/>
      <c r="D366" s="2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132"/>
      <c r="Y366" s="132"/>
      <c r="Z366" s="132"/>
      <c r="AA366" s="5"/>
      <c r="AB366" s="5"/>
      <c r="AC366" s="16"/>
      <c r="AD366" s="5"/>
      <c r="AE366" s="5"/>
      <c r="AF366" s="5"/>
      <c r="AG366" s="5"/>
      <c r="AH366" s="5"/>
      <c r="AI366" s="14"/>
      <c r="AJ366" s="17"/>
      <c r="AK366" s="7"/>
    </row>
    <row r="367" spans="3:37" ht="18.75" customHeight="1" x14ac:dyDescent="0.25">
      <c r="C367" s="26"/>
      <c r="D367" s="2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132"/>
      <c r="Y367" s="132"/>
      <c r="Z367" s="132"/>
      <c r="AA367" s="5"/>
      <c r="AB367" s="5"/>
      <c r="AC367" s="16"/>
      <c r="AD367" s="5"/>
      <c r="AE367" s="5"/>
      <c r="AF367" s="5"/>
      <c r="AG367" s="5"/>
      <c r="AH367" s="5"/>
      <c r="AI367" s="14"/>
      <c r="AJ367" s="17"/>
      <c r="AK367" s="7"/>
    </row>
    <row r="368" spans="3:37" ht="18.75" customHeight="1" x14ac:dyDescent="0.25">
      <c r="C368" s="26"/>
      <c r="D368" s="2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132"/>
      <c r="Y368" s="132"/>
      <c r="Z368" s="132"/>
      <c r="AA368" s="5"/>
      <c r="AB368" s="5"/>
      <c r="AC368" s="16"/>
      <c r="AD368" s="5"/>
      <c r="AE368" s="5"/>
      <c r="AF368" s="5"/>
      <c r="AG368" s="5"/>
      <c r="AH368" s="5"/>
      <c r="AI368" s="14"/>
      <c r="AJ368" s="17"/>
      <c r="AK368" s="7"/>
    </row>
    <row r="369" spans="1:37" ht="39.75" customHeight="1" x14ac:dyDescent="0.25">
      <c r="A369" s="11"/>
      <c r="B369" s="11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40"/>
      <c r="Y369" s="140"/>
      <c r="Z369" s="140"/>
      <c r="AA369" s="9"/>
      <c r="AB369" s="9"/>
      <c r="AC369" s="18"/>
      <c r="AD369" s="9"/>
      <c r="AE369" s="9"/>
      <c r="AF369" s="9"/>
      <c r="AG369" s="9"/>
      <c r="AH369" s="9"/>
      <c r="AI369" s="13"/>
      <c r="AJ369" s="19"/>
      <c r="AK369" s="10"/>
    </row>
    <row r="370" spans="1:37" ht="18.75" customHeight="1" x14ac:dyDescent="0.25">
      <c r="C370" s="26"/>
      <c r="D370" s="2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132"/>
      <c r="Y370" s="132"/>
      <c r="Z370" s="132"/>
      <c r="AA370" s="5"/>
      <c r="AB370" s="5"/>
      <c r="AC370" s="16"/>
      <c r="AD370" s="5"/>
      <c r="AE370" s="5"/>
      <c r="AF370" s="5"/>
      <c r="AG370" s="5"/>
      <c r="AH370" s="5"/>
      <c r="AI370" s="14"/>
      <c r="AJ370" s="17"/>
      <c r="AK370" s="7"/>
    </row>
    <row r="371" spans="1:37" ht="18.75" customHeight="1" x14ac:dyDescent="0.25">
      <c r="A371" s="11"/>
      <c r="B371" s="11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31"/>
      <c r="Y371" s="131"/>
      <c r="Z371" s="131"/>
      <c r="AA371" s="9"/>
      <c r="AB371" s="9"/>
      <c r="AC371" s="18"/>
      <c r="AD371" s="9"/>
      <c r="AE371" s="9"/>
      <c r="AF371" s="9"/>
      <c r="AG371" s="9"/>
      <c r="AH371" s="9"/>
      <c r="AI371" s="13"/>
      <c r="AJ371" s="19"/>
      <c r="AK371" s="10"/>
    </row>
    <row r="372" spans="1:37" ht="18.75" customHeight="1" x14ac:dyDescent="0.25">
      <c r="C372" s="26"/>
      <c r="D372" s="2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132"/>
      <c r="Y372" s="132"/>
      <c r="Z372" s="132"/>
      <c r="AA372" s="5"/>
      <c r="AB372" s="5"/>
      <c r="AC372" s="16"/>
      <c r="AD372" s="5"/>
      <c r="AE372" s="5"/>
      <c r="AF372" s="5"/>
      <c r="AG372" s="5"/>
      <c r="AH372" s="5"/>
      <c r="AI372" s="14"/>
      <c r="AJ372" s="17"/>
      <c r="AK372" s="7"/>
    </row>
    <row r="373" spans="1:37" ht="18.75" customHeight="1" x14ac:dyDescent="0.25">
      <c r="C373" s="26"/>
      <c r="D373" s="2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132"/>
      <c r="Y373" s="132"/>
      <c r="Z373" s="132"/>
      <c r="AA373" s="5"/>
      <c r="AB373" s="5"/>
      <c r="AC373" s="16"/>
      <c r="AD373" s="5"/>
      <c r="AE373" s="5"/>
      <c r="AF373" s="5"/>
      <c r="AG373" s="5"/>
      <c r="AH373" s="5"/>
      <c r="AI373" s="14"/>
      <c r="AJ373" s="17"/>
      <c r="AK373" s="7"/>
    </row>
    <row r="374" spans="1:37" ht="18.75" customHeight="1" x14ac:dyDescent="0.25">
      <c r="C374" s="26"/>
      <c r="D374" s="2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132"/>
      <c r="Y374" s="132"/>
      <c r="Z374" s="132"/>
      <c r="AA374" s="5"/>
      <c r="AB374" s="5"/>
      <c r="AC374" s="16"/>
      <c r="AD374" s="5"/>
      <c r="AE374" s="5"/>
      <c r="AF374" s="5"/>
      <c r="AG374" s="5"/>
      <c r="AH374" s="5"/>
      <c r="AI374" s="14"/>
      <c r="AJ374" s="17"/>
      <c r="AK374" s="7"/>
    </row>
    <row r="375" spans="1:37" ht="18.75" customHeight="1" x14ac:dyDescent="0.25">
      <c r="C375" s="26"/>
      <c r="D375" s="2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132"/>
      <c r="Y375" s="132"/>
      <c r="Z375" s="132"/>
      <c r="AA375" s="5"/>
      <c r="AB375" s="5"/>
      <c r="AC375" s="16"/>
      <c r="AD375" s="5"/>
      <c r="AE375" s="5"/>
      <c r="AF375" s="5"/>
      <c r="AG375" s="5"/>
      <c r="AH375" s="5"/>
      <c r="AI375" s="14"/>
      <c r="AJ375" s="17"/>
      <c r="AK375" s="7"/>
    </row>
    <row r="376" spans="1:37" ht="18.75" customHeight="1" x14ac:dyDescent="0.25">
      <c r="C376" s="26"/>
      <c r="D376" s="2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132"/>
      <c r="Y376" s="132"/>
      <c r="Z376" s="132"/>
      <c r="AA376" s="5"/>
      <c r="AB376" s="5"/>
      <c r="AC376" s="16"/>
      <c r="AD376" s="5"/>
      <c r="AE376" s="5"/>
      <c r="AF376" s="5"/>
      <c r="AG376" s="5"/>
      <c r="AH376" s="5"/>
      <c r="AI376" s="14"/>
      <c r="AJ376" s="17"/>
      <c r="AK376" s="7"/>
    </row>
    <row r="377" spans="1:37" ht="18.75" customHeight="1" x14ac:dyDescent="0.25">
      <c r="A377" s="11"/>
      <c r="B377" s="11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31"/>
      <c r="Y377" s="131"/>
      <c r="Z377" s="131"/>
      <c r="AA377" s="9"/>
      <c r="AB377" s="9"/>
      <c r="AC377" s="18"/>
      <c r="AD377" s="9"/>
      <c r="AE377" s="9"/>
      <c r="AF377" s="9"/>
      <c r="AG377" s="9"/>
      <c r="AH377" s="9"/>
      <c r="AI377" s="13"/>
      <c r="AJ377" s="19"/>
      <c r="AK377" s="10"/>
    </row>
    <row r="378" spans="1:37" ht="18.75" customHeight="1" x14ac:dyDescent="0.25">
      <c r="C378" s="26"/>
      <c r="D378" s="2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132"/>
      <c r="Y378" s="132"/>
      <c r="Z378" s="132"/>
      <c r="AA378" s="5"/>
      <c r="AB378" s="5"/>
      <c r="AC378" s="16"/>
      <c r="AD378" s="5"/>
      <c r="AE378" s="5"/>
      <c r="AF378" s="5"/>
      <c r="AG378" s="5"/>
      <c r="AH378" s="5"/>
      <c r="AI378" s="14"/>
      <c r="AJ378" s="17"/>
      <c r="AK378" s="7"/>
    </row>
    <row r="379" spans="1:37" ht="18.75" customHeight="1" x14ac:dyDescent="0.25">
      <c r="C379" s="26"/>
      <c r="D379" s="2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132"/>
      <c r="Y379" s="132"/>
      <c r="Z379" s="132"/>
      <c r="AA379" s="5"/>
      <c r="AB379" s="5"/>
      <c r="AC379" s="16"/>
      <c r="AD379" s="5"/>
      <c r="AE379" s="5"/>
      <c r="AF379" s="5"/>
      <c r="AG379" s="5"/>
      <c r="AH379" s="5"/>
      <c r="AI379" s="14"/>
      <c r="AJ379" s="17"/>
      <c r="AK379" s="7"/>
    </row>
    <row r="380" spans="1:37" ht="18.75" customHeight="1" x14ac:dyDescent="0.25">
      <c r="A380" s="11"/>
      <c r="B380" s="11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31"/>
      <c r="Y380" s="131"/>
      <c r="Z380" s="131"/>
      <c r="AA380" s="9"/>
      <c r="AB380" s="9"/>
      <c r="AC380" s="18"/>
      <c r="AD380" s="9"/>
      <c r="AE380" s="9"/>
      <c r="AF380" s="9"/>
      <c r="AG380" s="9"/>
      <c r="AH380" s="9"/>
      <c r="AI380" s="13"/>
      <c r="AJ380" s="19"/>
      <c r="AK380" s="10"/>
    </row>
    <row r="381" spans="1:37" ht="18.75" customHeight="1" x14ac:dyDescent="0.25">
      <c r="C381" s="26"/>
      <c r="D381" s="2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132"/>
      <c r="Y381" s="132"/>
      <c r="Z381" s="132"/>
      <c r="AA381" s="5"/>
      <c r="AB381" s="5"/>
      <c r="AC381" s="16"/>
      <c r="AD381" s="5"/>
      <c r="AE381" s="5"/>
      <c r="AF381" s="5"/>
      <c r="AG381" s="5"/>
      <c r="AH381" s="5"/>
      <c r="AI381" s="14"/>
      <c r="AJ381" s="17"/>
      <c r="AK381" s="7"/>
    </row>
    <row r="382" spans="1:37" ht="18.75" customHeight="1" x14ac:dyDescent="0.25">
      <c r="C382" s="26"/>
      <c r="D382" s="2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132"/>
      <c r="Y382" s="132"/>
      <c r="Z382" s="132"/>
      <c r="AA382" s="5"/>
      <c r="AB382" s="5"/>
      <c r="AC382" s="16"/>
      <c r="AD382" s="5"/>
      <c r="AE382" s="5"/>
      <c r="AF382" s="5"/>
      <c r="AG382" s="5"/>
      <c r="AH382" s="5"/>
      <c r="AI382" s="14"/>
      <c r="AJ382" s="17"/>
      <c r="AK382" s="7"/>
    </row>
    <row r="383" spans="1:37" ht="18.75" customHeight="1" x14ac:dyDescent="0.25">
      <c r="C383" s="26"/>
      <c r="D383" s="2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132"/>
      <c r="Y383" s="132"/>
      <c r="Z383" s="132"/>
      <c r="AA383" s="5"/>
      <c r="AB383" s="5"/>
      <c r="AC383" s="16"/>
      <c r="AD383" s="5"/>
      <c r="AE383" s="5"/>
      <c r="AF383" s="5"/>
      <c r="AG383" s="5"/>
      <c r="AH383" s="5"/>
      <c r="AI383" s="14"/>
      <c r="AJ383" s="17"/>
      <c r="AK383" s="7"/>
    </row>
    <row r="384" spans="1:37" ht="18.75" customHeight="1" x14ac:dyDescent="0.25">
      <c r="C384" s="26"/>
      <c r="D384" s="2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132"/>
      <c r="Y384" s="132"/>
      <c r="Z384" s="132"/>
      <c r="AA384" s="5"/>
      <c r="AB384" s="5"/>
      <c r="AC384" s="16"/>
      <c r="AD384" s="5"/>
      <c r="AE384" s="5"/>
      <c r="AF384" s="5"/>
      <c r="AG384" s="5"/>
      <c r="AH384" s="5"/>
      <c r="AI384" s="14"/>
      <c r="AJ384" s="17"/>
      <c r="AK384" s="7"/>
    </row>
    <row r="385" spans="1:37" ht="18.75" customHeight="1" x14ac:dyDescent="0.25">
      <c r="C385" s="26"/>
      <c r="D385" s="2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132"/>
      <c r="Y385" s="132"/>
      <c r="Z385" s="132"/>
      <c r="AA385" s="5"/>
      <c r="AB385" s="5"/>
      <c r="AC385" s="16"/>
      <c r="AD385" s="5"/>
      <c r="AE385" s="5"/>
      <c r="AF385" s="5"/>
      <c r="AG385" s="5"/>
      <c r="AH385" s="5"/>
      <c r="AI385" s="14"/>
      <c r="AJ385" s="17"/>
      <c r="AK385" s="7"/>
    </row>
    <row r="386" spans="1:37" ht="18.75" customHeight="1" x14ac:dyDescent="0.25">
      <c r="C386" s="26"/>
      <c r="D386" s="2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132"/>
      <c r="Y386" s="132"/>
      <c r="Z386" s="132"/>
      <c r="AA386" s="5"/>
      <c r="AB386" s="5"/>
      <c r="AC386" s="16"/>
      <c r="AD386" s="5"/>
      <c r="AE386" s="5"/>
      <c r="AF386" s="5"/>
      <c r="AG386" s="5"/>
      <c r="AH386" s="5"/>
      <c r="AI386" s="14"/>
      <c r="AJ386" s="17"/>
      <c r="AK386" s="7"/>
    </row>
    <row r="387" spans="1:37" ht="18.75" customHeight="1" x14ac:dyDescent="0.25">
      <c r="C387" s="26"/>
      <c r="D387" s="2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132"/>
      <c r="Y387" s="132"/>
      <c r="Z387" s="132"/>
      <c r="AA387" s="5"/>
      <c r="AB387" s="5"/>
      <c r="AC387" s="16"/>
      <c r="AD387" s="5"/>
      <c r="AE387" s="5"/>
      <c r="AF387" s="5"/>
      <c r="AG387" s="5"/>
      <c r="AH387" s="5"/>
      <c r="AI387" s="14"/>
      <c r="AJ387" s="17"/>
      <c r="AK387" s="7"/>
    </row>
    <row r="388" spans="1:37" ht="18.75" customHeight="1" x14ac:dyDescent="0.25">
      <c r="C388" s="26"/>
      <c r="D388" s="2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132"/>
      <c r="Y388" s="132"/>
      <c r="Z388" s="132"/>
      <c r="AA388" s="5"/>
      <c r="AB388" s="5"/>
      <c r="AC388" s="16"/>
      <c r="AD388" s="5"/>
      <c r="AE388" s="5"/>
      <c r="AF388" s="5"/>
      <c r="AG388" s="5"/>
      <c r="AH388" s="5"/>
      <c r="AI388" s="14"/>
      <c r="AJ388" s="17"/>
      <c r="AK388" s="7"/>
    </row>
    <row r="389" spans="1:37" ht="18.75" customHeight="1" x14ac:dyDescent="0.25">
      <c r="C389" s="26"/>
      <c r="D389" s="2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132"/>
      <c r="Y389" s="132"/>
      <c r="Z389" s="132"/>
      <c r="AA389" s="5"/>
      <c r="AB389" s="5"/>
      <c r="AC389" s="16"/>
      <c r="AD389" s="5"/>
      <c r="AE389" s="5"/>
      <c r="AF389" s="5"/>
      <c r="AG389" s="5"/>
      <c r="AH389" s="5"/>
      <c r="AI389" s="14"/>
      <c r="AJ389" s="17"/>
      <c r="AK389" s="7"/>
    </row>
    <row r="390" spans="1:37" ht="18.75" customHeight="1" x14ac:dyDescent="0.25">
      <c r="C390" s="26"/>
      <c r="D390" s="2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132"/>
      <c r="Y390" s="132"/>
      <c r="Z390" s="132"/>
      <c r="AA390" s="5"/>
      <c r="AB390" s="5"/>
      <c r="AC390" s="16"/>
      <c r="AD390" s="5"/>
      <c r="AE390" s="5"/>
      <c r="AF390" s="5"/>
      <c r="AG390" s="5"/>
      <c r="AH390" s="5"/>
      <c r="AI390" s="14"/>
      <c r="AJ390" s="17"/>
      <c r="AK390" s="7"/>
    </row>
    <row r="391" spans="1:37" ht="18.75" customHeight="1" x14ac:dyDescent="0.25">
      <c r="C391" s="26"/>
      <c r="D391" s="2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132"/>
      <c r="Y391" s="132"/>
      <c r="Z391" s="132"/>
      <c r="AA391" s="5"/>
      <c r="AB391" s="5"/>
      <c r="AC391" s="16"/>
      <c r="AD391" s="5"/>
      <c r="AE391" s="5"/>
      <c r="AF391" s="5"/>
      <c r="AG391" s="5"/>
      <c r="AH391" s="5"/>
      <c r="AI391" s="14"/>
      <c r="AJ391" s="17"/>
      <c r="AK391" s="7"/>
    </row>
    <row r="392" spans="1:37" ht="18.75" customHeight="1" x14ac:dyDescent="0.25">
      <c r="C392" s="26"/>
      <c r="D392" s="2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132"/>
      <c r="Y392" s="132"/>
      <c r="Z392" s="132"/>
      <c r="AA392" s="5"/>
      <c r="AB392" s="5"/>
      <c r="AC392" s="16"/>
      <c r="AD392" s="5"/>
      <c r="AE392" s="5"/>
      <c r="AF392" s="5"/>
      <c r="AG392" s="5"/>
      <c r="AH392" s="5"/>
      <c r="AI392" s="14"/>
      <c r="AJ392" s="17"/>
      <c r="AK392" s="7"/>
    </row>
    <row r="393" spans="1:37" ht="18.75" customHeight="1" x14ac:dyDescent="0.25">
      <c r="C393" s="26"/>
      <c r="D393" s="2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132"/>
      <c r="Y393" s="132"/>
      <c r="Z393" s="132"/>
      <c r="AA393" s="5"/>
      <c r="AB393" s="5"/>
      <c r="AC393" s="16"/>
      <c r="AD393" s="5"/>
      <c r="AE393" s="5"/>
      <c r="AF393" s="5"/>
      <c r="AG393" s="5"/>
      <c r="AH393" s="5"/>
      <c r="AI393" s="14"/>
      <c r="AJ393" s="17"/>
      <c r="AK393" s="7"/>
    </row>
    <row r="394" spans="1:37" ht="18.75" customHeight="1" x14ac:dyDescent="0.25">
      <c r="C394" s="26"/>
      <c r="D394" s="2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132"/>
      <c r="Y394" s="132"/>
      <c r="Z394" s="132"/>
      <c r="AA394" s="5"/>
      <c r="AB394" s="5"/>
      <c r="AC394" s="16"/>
      <c r="AD394" s="5"/>
      <c r="AE394" s="5"/>
      <c r="AF394" s="5"/>
      <c r="AG394" s="5"/>
      <c r="AH394" s="5"/>
      <c r="AI394" s="14"/>
      <c r="AJ394" s="17"/>
      <c r="AK394" s="7"/>
    </row>
    <row r="395" spans="1:37" ht="18.75" customHeight="1" x14ac:dyDescent="0.25">
      <c r="C395" s="26"/>
      <c r="D395" s="2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132"/>
      <c r="Y395" s="132"/>
      <c r="Z395" s="132"/>
      <c r="AA395" s="5"/>
      <c r="AB395" s="5"/>
      <c r="AC395" s="16"/>
      <c r="AD395" s="5"/>
      <c r="AE395" s="5"/>
      <c r="AF395" s="5"/>
      <c r="AG395" s="5"/>
      <c r="AH395" s="5"/>
      <c r="AI395" s="14"/>
      <c r="AJ395" s="17"/>
      <c r="AK395" s="7"/>
    </row>
    <row r="396" spans="1:37" ht="18.75" customHeight="1" x14ac:dyDescent="0.25">
      <c r="C396" s="26"/>
      <c r="D396" s="2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132"/>
      <c r="Y396" s="132"/>
      <c r="Z396" s="132"/>
      <c r="AA396" s="5"/>
      <c r="AB396" s="5"/>
      <c r="AC396" s="16"/>
      <c r="AD396" s="5"/>
      <c r="AE396" s="5"/>
      <c r="AF396" s="5"/>
      <c r="AG396" s="5"/>
      <c r="AH396" s="5"/>
      <c r="AI396" s="14"/>
      <c r="AJ396" s="17"/>
      <c r="AK396" s="7"/>
    </row>
    <row r="397" spans="1:37" ht="18.75" customHeight="1" x14ac:dyDescent="0.25">
      <c r="A397" s="11"/>
      <c r="B397" s="11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31"/>
      <c r="Y397" s="131"/>
      <c r="Z397" s="131"/>
      <c r="AA397" s="9"/>
      <c r="AB397" s="9"/>
      <c r="AC397" s="18"/>
      <c r="AD397" s="9"/>
      <c r="AE397" s="9"/>
      <c r="AF397" s="9"/>
      <c r="AG397" s="9"/>
      <c r="AH397" s="9"/>
      <c r="AI397" s="13"/>
      <c r="AJ397" s="19"/>
      <c r="AK397" s="10"/>
    </row>
    <row r="398" spans="1:37" ht="18.75" customHeight="1" x14ac:dyDescent="0.25">
      <c r="A398" s="11"/>
      <c r="B398" s="11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31"/>
      <c r="Y398" s="131"/>
      <c r="Z398" s="131"/>
      <c r="AA398" s="9"/>
      <c r="AB398" s="9"/>
      <c r="AC398" s="18"/>
      <c r="AD398" s="9"/>
      <c r="AE398" s="9"/>
      <c r="AF398" s="9"/>
      <c r="AG398" s="9"/>
      <c r="AH398" s="9"/>
      <c r="AI398" s="13"/>
      <c r="AJ398" s="19"/>
      <c r="AK398" s="10"/>
    </row>
    <row r="399" spans="1:37" ht="18.75" customHeight="1" x14ac:dyDescent="0.25">
      <c r="A399" s="11"/>
      <c r="B399" s="11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31"/>
      <c r="Y399" s="131"/>
      <c r="Z399" s="131"/>
      <c r="AA399" s="9"/>
      <c r="AB399" s="9"/>
      <c r="AC399" s="18"/>
      <c r="AD399" s="9"/>
      <c r="AE399" s="9"/>
      <c r="AF399" s="9"/>
      <c r="AG399" s="9"/>
      <c r="AH399" s="9"/>
      <c r="AI399" s="13"/>
      <c r="AJ399" s="19"/>
      <c r="AK399" s="10"/>
    </row>
    <row r="400" spans="1:37" ht="18.75" customHeight="1" x14ac:dyDescent="0.25">
      <c r="A400" s="11"/>
      <c r="B400" s="11"/>
      <c r="C400" s="26"/>
      <c r="D400" s="2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132"/>
      <c r="Y400" s="132"/>
      <c r="Z400" s="132"/>
      <c r="AA400" s="5"/>
      <c r="AB400" s="5"/>
      <c r="AC400" s="16"/>
      <c r="AD400" s="5"/>
      <c r="AE400" s="5"/>
      <c r="AF400" s="5"/>
      <c r="AG400" s="5"/>
      <c r="AH400" s="5"/>
      <c r="AI400" s="14"/>
      <c r="AJ400" s="17"/>
      <c r="AK400" s="7"/>
    </row>
    <row r="401" spans="1:37" ht="18.75" customHeight="1" x14ac:dyDescent="0.25">
      <c r="C401" s="26"/>
      <c r="D401" s="2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132"/>
      <c r="Y401" s="132"/>
      <c r="Z401" s="132"/>
      <c r="AA401" s="5"/>
      <c r="AB401" s="5"/>
      <c r="AC401" s="16"/>
      <c r="AD401" s="5"/>
      <c r="AE401" s="5"/>
      <c r="AF401" s="5"/>
      <c r="AG401" s="5"/>
      <c r="AH401" s="5"/>
      <c r="AI401" s="14"/>
      <c r="AJ401" s="17"/>
      <c r="AK401" s="7"/>
    </row>
    <row r="402" spans="1:37" ht="18.75" customHeight="1" x14ac:dyDescent="0.25">
      <c r="C402" s="26"/>
      <c r="D402" s="2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132"/>
      <c r="Y402" s="132"/>
      <c r="Z402" s="132"/>
      <c r="AA402" s="5"/>
      <c r="AB402" s="5"/>
      <c r="AC402" s="16"/>
      <c r="AD402" s="5"/>
      <c r="AE402" s="5"/>
      <c r="AF402" s="5"/>
      <c r="AG402" s="5"/>
      <c r="AH402" s="5"/>
      <c r="AI402" s="14"/>
      <c r="AJ402" s="17"/>
      <c r="AK402" s="7"/>
    </row>
    <row r="403" spans="1:37" ht="18.75" customHeight="1" x14ac:dyDescent="0.25">
      <c r="C403" s="26"/>
      <c r="D403" s="2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132"/>
      <c r="Y403" s="132"/>
      <c r="Z403" s="132"/>
      <c r="AA403" s="5"/>
      <c r="AB403" s="5"/>
      <c r="AC403" s="16"/>
      <c r="AD403" s="5"/>
      <c r="AE403" s="5"/>
      <c r="AF403" s="5"/>
      <c r="AG403" s="5"/>
      <c r="AH403" s="5"/>
      <c r="AI403" s="14"/>
      <c r="AJ403" s="17"/>
      <c r="AK403" s="7"/>
    </row>
    <row r="404" spans="1:37" ht="18.75" customHeight="1" x14ac:dyDescent="0.25">
      <c r="C404" s="26"/>
      <c r="D404" s="2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132"/>
      <c r="Y404" s="132"/>
      <c r="Z404" s="132"/>
      <c r="AA404" s="5"/>
      <c r="AB404" s="5"/>
      <c r="AC404" s="16"/>
      <c r="AD404" s="5"/>
      <c r="AE404" s="5"/>
      <c r="AF404" s="5"/>
      <c r="AG404" s="5"/>
      <c r="AH404" s="5"/>
      <c r="AI404" s="14"/>
      <c r="AJ404" s="17"/>
      <c r="AK404" s="7"/>
    </row>
    <row r="405" spans="1:37" ht="18.75" customHeight="1" x14ac:dyDescent="0.25">
      <c r="A405" s="11"/>
      <c r="B405" s="11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31"/>
      <c r="Y405" s="131"/>
      <c r="Z405" s="131"/>
      <c r="AA405" s="9"/>
      <c r="AB405" s="9"/>
      <c r="AC405" s="18"/>
      <c r="AD405" s="9"/>
      <c r="AE405" s="9"/>
      <c r="AF405" s="9"/>
      <c r="AG405" s="9"/>
      <c r="AH405" s="9"/>
      <c r="AI405" s="13"/>
      <c r="AJ405" s="19"/>
      <c r="AK405" s="10"/>
    </row>
    <row r="406" spans="1:37" ht="40.5" customHeight="1" x14ac:dyDescent="0.25">
      <c r="A406" s="11"/>
      <c r="B406" s="11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40"/>
      <c r="Y406" s="140"/>
      <c r="Z406" s="140"/>
      <c r="AA406" s="9"/>
      <c r="AB406" s="9"/>
      <c r="AC406" s="18"/>
      <c r="AD406" s="9"/>
      <c r="AE406" s="9"/>
      <c r="AF406" s="9"/>
      <c r="AG406" s="9"/>
      <c r="AH406" s="9"/>
      <c r="AI406" s="13"/>
      <c r="AJ406" s="19"/>
      <c r="AK406" s="10"/>
    </row>
    <row r="407" spans="1:37" ht="18.75" customHeight="1" x14ac:dyDescent="0.25">
      <c r="C407" s="26"/>
      <c r="D407" s="2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132"/>
      <c r="Y407" s="132"/>
      <c r="Z407" s="132"/>
      <c r="AA407" s="5"/>
      <c r="AB407" s="5"/>
      <c r="AC407" s="16"/>
      <c r="AD407" s="5"/>
      <c r="AE407" s="5"/>
      <c r="AF407" s="5"/>
      <c r="AG407" s="5"/>
      <c r="AH407" s="5"/>
      <c r="AI407" s="14"/>
      <c r="AJ407" s="17"/>
      <c r="AK407" s="7"/>
    </row>
    <row r="408" spans="1:37" ht="18.75" customHeight="1" x14ac:dyDescent="0.25">
      <c r="A408" s="11"/>
      <c r="B408" s="11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31"/>
      <c r="Y408" s="131"/>
      <c r="Z408" s="131"/>
      <c r="AA408" s="9"/>
      <c r="AB408" s="9"/>
      <c r="AC408" s="18"/>
      <c r="AD408" s="9"/>
      <c r="AE408" s="9"/>
      <c r="AF408" s="9"/>
      <c r="AG408" s="9"/>
      <c r="AH408" s="9"/>
      <c r="AI408" s="13"/>
      <c r="AJ408" s="19"/>
      <c r="AK408" s="10"/>
    </row>
    <row r="409" spans="1:37" ht="18.75" customHeight="1" x14ac:dyDescent="0.25">
      <c r="A409" s="11"/>
      <c r="B409" s="11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31"/>
      <c r="Y409" s="131"/>
      <c r="Z409" s="131"/>
      <c r="AA409" s="9"/>
      <c r="AB409" s="9"/>
      <c r="AC409" s="18"/>
      <c r="AD409" s="9"/>
      <c r="AE409" s="9"/>
      <c r="AF409" s="9"/>
      <c r="AG409" s="9"/>
      <c r="AH409" s="9"/>
      <c r="AI409" s="13"/>
      <c r="AJ409" s="19"/>
      <c r="AK409" s="10"/>
    </row>
    <row r="410" spans="1:37" ht="18.75" customHeight="1" x14ac:dyDescent="0.25">
      <c r="A410" s="11"/>
      <c r="B410" s="11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31"/>
      <c r="Y410" s="131"/>
      <c r="Z410" s="131"/>
      <c r="AA410" s="9"/>
      <c r="AB410" s="9"/>
      <c r="AC410" s="18"/>
      <c r="AD410" s="9"/>
      <c r="AE410" s="9"/>
      <c r="AF410" s="9"/>
      <c r="AG410" s="9"/>
      <c r="AH410" s="9"/>
      <c r="AI410" s="13"/>
      <c r="AJ410" s="19"/>
      <c r="AK410" s="10"/>
    </row>
    <row r="411" spans="1:37" ht="18.75" customHeight="1" x14ac:dyDescent="0.25">
      <c r="A411" s="11"/>
      <c r="B411" s="11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31"/>
      <c r="Y411" s="131"/>
      <c r="Z411" s="131"/>
      <c r="AA411" s="9"/>
      <c r="AB411" s="9"/>
      <c r="AC411" s="18"/>
      <c r="AD411" s="9"/>
      <c r="AE411" s="9"/>
      <c r="AF411" s="9"/>
      <c r="AG411" s="9"/>
      <c r="AH411" s="9"/>
      <c r="AI411" s="13"/>
      <c r="AJ411" s="19"/>
      <c r="AK411" s="10"/>
    </row>
    <row r="412" spans="1:37" ht="18.75" customHeight="1" x14ac:dyDescent="0.25">
      <c r="A412" s="11"/>
      <c r="B412" s="11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31"/>
      <c r="Y412" s="131"/>
      <c r="Z412" s="131"/>
      <c r="AA412" s="9"/>
      <c r="AB412" s="9"/>
      <c r="AC412" s="18"/>
      <c r="AD412" s="9"/>
      <c r="AE412" s="9"/>
      <c r="AF412" s="9"/>
      <c r="AG412" s="9"/>
      <c r="AH412" s="9"/>
      <c r="AI412" s="13"/>
      <c r="AJ412" s="19"/>
      <c r="AK412" s="10"/>
    </row>
    <row r="413" spans="1:37" ht="18.75" customHeight="1" x14ac:dyDescent="0.25">
      <c r="A413" s="11"/>
      <c r="B413" s="11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31"/>
      <c r="Y413" s="131"/>
      <c r="Z413" s="131"/>
      <c r="AA413" s="9"/>
      <c r="AB413" s="9"/>
      <c r="AC413" s="18"/>
      <c r="AD413" s="9"/>
      <c r="AE413" s="9"/>
      <c r="AF413" s="9"/>
      <c r="AG413" s="9"/>
      <c r="AH413" s="9"/>
      <c r="AI413" s="13"/>
      <c r="AJ413" s="19"/>
      <c r="AK413" s="10"/>
    </row>
    <row r="414" spans="1:37" ht="18.75" customHeight="1" x14ac:dyDescent="0.25">
      <c r="A414" s="11"/>
      <c r="B414" s="11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31"/>
      <c r="Y414" s="131"/>
      <c r="Z414" s="131"/>
      <c r="AA414" s="9"/>
      <c r="AB414" s="9"/>
      <c r="AC414" s="18"/>
      <c r="AD414" s="9"/>
      <c r="AE414" s="9"/>
      <c r="AF414" s="9"/>
      <c r="AG414" s="9"/>
      <c r="AH414" s="9"/>
      <c r="AI414" s="13"/>
      <c r="AJ414" s="19"/>
      <c r="AK414" s="10"/>
    </row>
    <row r="415" spans="1:37" ht="18.75" customHeight="1" x14ac:dyDescent="0.25">
      <c r="A415" s="11"/>
      <c r="B415" s="11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31"/>
      <c r="Y415" s="131"/>
      <c r="Z415" s="131"/>
      <c r="AA415" s="9"/>
      <c r="AB415" s="9"/>
      <c r="AC415" s="18"/>
      <c r="AD415" s="9"/>
      <c r="AE415" s="9"/>
      <c r="AF415" s="9"/>
      <c r="AG415" s="9"/>
      <c r="AH415" s="9"/>
      <c r="AI415" s="13"/>
      <c r="AJ415" s="19"/>
      <c r="AK415" s="10"/>
    </row>
    <row r="416" spans="1:37" ht="18.75" customHeight="1" x14ac:dyDescent="0.25">
      <c r="A416" s="11"/>
      <c r="B416" s="11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31"/>
      <c r="Y416" s="131"/>
      <c r="Z416" s="131"/>
      <c r="AA416" s="9"/>
      <c r="AB416" s="9"/>
      <c r="AC416" s="18"/>
      <c r="AD416" s="9"/>
      <c r="AE416" s="9"/>
      <c r="AF416" s="9"/>
      <c r="AG416" s="9"/>
      <c r="AH416" s="9"/>
      <c r="AI416" s="13"/>
      <c r="AJ416" s="19"/>
      <c r="AK416" s="10"/>
    </row>
    <row r="417" spans="1:37" ht="18.75" customHeight="1" x14ac:dyDescent="0.25">
      <c r="A417" s="11"/>
      <c r="B417" s="11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31"/>
      <c r="Y417" s="131"/>
      <c r="Z417" s="131"/>
      <c r="AA417" s="9"/>
      <c r="AB417" s="9"/>
      <c r="AC417" s="18"/>
      <c r="AD417" s="9"/>
      <c r="AE417" s="9"/>
      <c r="AF417" s="9"/>
      <c r="AG417" s="9"/>
      <c r="AH417" s="9"/>
      <c r="AI417" s="13"/>
      <c r="AJ417" s="19"/>
      <c r="AK417" s="10"/>
    </row>
    <row r="418" spans="1:37" ht="18.75" customHeight="1" x14ac:dyDescent="0.25">
      <c r="A418" s="11"/>
      <c r="B418" s="11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31"/>
      <c r="Y418" s="131"/>
      <c r="Z418" s="131"/>
      <c r="AA418" s="9"/>
      <c r="AB418" s="9"/>
      <c r="AC418" s="18"/>
      <c r="AD418" s="9"/>
      <c r="AE418" s="9"/>
      <c r="AF418" s="9"/>
      <c r="AG418" s="9"/>
      <c r="AH418" s="9"/>
      <c r="AI418" s="13"/>
      <c r="AJ418" s="19"/>
      <c r="AK418" s="10"/>
    </row>
    <row r="419" spans="1:37" ht="18.75" customHeight="1" x14ac:dyDescent="0.25">
      <c r="A419" s="11"/>
      <c r="B419" s="11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31"/>
      <c r="Y419" s="131"/>
      <c r="Z419" s="131"/>
      <c r="AA419" s="9"/>
      <c r="AB419" s="9"/>
      <c r="AC419" s="18"/>
      <c r="AD419" s="9"/>
      <c r="AE419" s="9"/>
      <c r="AF419" s="9"/>
      <c r="AG419" s="9"/>
      <c r="AH419" s="9"/>
      <c r="AI419" s="13"/>
      <c r="AJ419" s="19"/>
      <c r="AK419" s="10"/>
    </row>
    <row r="420" spans="1:37" ht="18.75" customHeight="1" x14ac:dyDescent="0.25">
      <c r="C420" s="26"/>
      <c r="D420" s="2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132"/>
      <c r="Y420" s="132"/>
      <c r="Z420" s="132"/>
      <c r="AA420" s="5"/>
      <c r="AB420" s="5"/>
      <c r="AC420" s="16"/>
      <c r="AD420" s="5"/>
      <c r="AE420" s="5"/>
      <c r="AF420" s="5"/>
      <c r="AG420" s="5"/>
      <c r="AH420" s="5"/>
      <c r="AI420" s="14"/>
      <c r="AJ420" s="17"/>
      <c r="AK420" s="7"/>
    </row>
    <row r="421" spans="1:37" ht="18.75" customHeight="1" x14ac:dyDescent="0.25">
      <c r="A421" s="11"/>
      <c r="B421" s="11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31"/>
      <c r="Y421" s="131"/>
      <c r="Z421" s="131"/>
      <c r="AA421" s="9"/>
      <c r="AB421" s="9"/>
      <c r="AC421" s="18"/>
      <c r="AD421" s="9"/>
      <c r="AE421" s="9"/>
      <c r="AF421" s="9"/>
      <c r="AG421" s="9"/>
      <c r="AH421" s="9"/>
      <c r="AI421" s="13"/>
      <c r="AJ421" s="19"/>
      <c r="AK421" s="10"/>
    </row>
    <row r="422" spans="1:37" ht="18.75" customHeight="1" x14ac:dyDescent="0.25">
      <c r="A422" s="11"/>
      <c r="B422" s="11"/>
      <c r="C422" s="26"/>
      <c r="D422" s="2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132"/>
      <c r="Y422" s="132"/>
      <c r="Z422" s="132"/>
      <c r="AA422" s="5"/>
      <c r="AB422" s="5"/>
      <c r="AC422" s="16"/>
      <c r="AD422" s="5"/>
      <c r="AE422" s="5"/>
      <c r="AF422" s="5"/>
      <c r="AG422" s="5"/>
      <c r="AH422" s="5"/>
      <c r="AI422" s="14"/>
      <c r="AJ422" s="17"/>
      <c r="AK422" s="7"/>
    </row>
    <row r="423" spans="1:37" ht="18.75" customHeight="1" x14ac:dyDescent="0.25">
      <c r="C423" s="26"/>
      <c r="D423" s="2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132"/>
      <c r="Y423" s="132"/>
      <c r="Z423" s="132"/>
      <c r="AA423" s="5"/>
      <c r="AB423" s="5"/>
      <c r="AC423" s="16"/>
      <c r="AD423" s="5"/>
      <c r="AE423" s="5"/>
      <c r="AF423" s="5"/>
      <c r="AG423" s="5"/>
      <c r="AH423" s="5"/>
      <c r="AI423" s="14"/>
      <c r="AJ423" s="17"/>
      <c r="AK423" s="7"/>
    </row>
    <row r="424" spans="1:37" ht="18.75" customHeight="1" x14ac:dyDescent="0.25">
      <c r="C424" s="26"/>
      <c r="D424" s="2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132"/>
      <c r="Y424" s="132"/>
      <c r="Z424" s="132"/>
      <c r="AA424" s="5"/>
      <c r="AB424" s="5"/>
      <c r="AC424" s="16"/>
      <c r="AD424" s="5"/>
      <c r="AE424" s="5"/>
      <c r="AF424" s="5"/>
      <c r="AG424" s="5"/>
      <c r="AH424" s="5"/>
      <c r="AI424" s="14"/>
      <c r="AJ424" s="17"/>
      <c r="AK424" s="7"/>
    </row>
    <row r="425" spans="1:37" ht="18.75" customHeight="1" x14ac:dyDescent="0.25">
      <c r="A425" s="11"/>
      <c r="B425" s="11"/>
      <c r="C425" s="26"/>
      <c r="D425" s="2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132"/>
      <c r="Y425" s="132"/>
      <c r="Z425" s="132"/>
      <c r="AA425" s="5"/>
      <c r="AB425" s="5"/>
      <c r="AC425" s="16"/>
      <c r="AD425" s="5"/>
      <c r="AE425" s="5"/>
      <c r="AF425" s="5"/>
      <c r="AG425" s="5"/>
      <c r="AH425" s="5"/>
      <c r="AI425" s="14"/>
      <c r="AJ425" s="17"/>
      <c r="AK425" s="7"/>
    </row>
    <row r="426" spans="1:37" ht="18.75" customHeight="1" x14ac:dyDescent="0.25">
      <c r="C426" s="26"/>
      <c r="D426" s="2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132"/>
      <c r="Y426" s="132"/>
      <c r="Z426" s="132"/>
      <c r="AA426" s="5"/>
      <c r="AB426" s="5"/>
      <c r="AC426" s="16"/>
      <c r="AD426" s="5"/>
      <c r="AE426" s="5"/>
      <c r="AF426" s="5"/>
      <c r="AG426" s="5"/>
      <c r="AH426" s="5"/>
      <c r="AI426" s="14"/>
      <c r="AJ426" s="17"/>
      <c r="AK426" s="7"/>
    </row>
    <row r="427" spans="1:37" ht="18.75" customHeight="1" x14ac:dyDescent="0.25">
      <c r="C427" s="26"/>
      <c r="D427" s="2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132"/>
      <c r="Y427" s="132"/>
      <c r="Z427" s="132"/>
      <c r="AA427" s="5"/>
      <c r="AB427" s="5"/>
      <c r="AC427" s="16"/>
      <c r="AD427" s="5"/>
      <c r="AE427" s="5"/>
      <c r="AF427" s="5"/>
      <c r="AG427" s="5"/>
      <c r="AH427" s="5"/>
      <c r="AI427" s="14"/>
      <c r="AJ427" s="17"/>
      <c r="AK427" s="7"/>
    </row>
    <row r="428" spans="1:37" ht="18.75" customHeight="1" x14ac:dyDescent="0.25">
      <c r="C428" s="26"/>
      <c r="D428" s="2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132"/>
      <c r="Y428" s="132"/>
      <c r="Z428" s="132"/>
      <c r="AA428" s="5"/>
      <c r="AB428" s="5"/>
      <c r="AC428" s="16"/>
      <c r="AD428" s="5"/>
      <c r="AE428" s="5"/>
      <c r="AF428" s="5"/>
      <c r="AG428" s="5"/>
      <c r="AH428" s="5"/>
      <c r="AI428" s="14"/>
      <c r="AJ428" s="17"/>
      <c r="AK428" s="7"/>
    </row>
    <row r="429" spans="1:37" ht="18.75" customHeight="1" x14ac:dyDescent="0.25">
      <c r="C429" s="26"/>
      <c r="D429" s="2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132"/>
      <c r="Y429" s="132"/>
      <c r="Z429" s="132"/>
      <c r="AA429" s="5"/>
      <c r="AB429" s="5"/>
      <c r="AC429" s="16"/>
      <c r="AD429" s="5"/>
      <c r="AE429" s="5"/>
      <c r="AF429" s="5"/>
      <c r="AG429" s="5"/>
      <c r="AH429" s="5"/>
      <c r="AI429" s="14"/>
      <c r="AJ429" s="17"/>
      <c r="AK429" s="7"/>
    </row>
    <row r="430" spans="1:37" ht="18.75" customHeight="1" x14ac:dyDescent="0.25">
      <c r="C430" s="26"/>
      <c r="D430" s="2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132"/>
      <c r="Y430" s="132"/>
      <c r="Z430" s="132"/>
      <c r="AA430" s="5"/>
      <c r="AB430" s="5"/>
      <c r="AC430" s="16"/>
      <c r="AD430" s="5"/>
      <c r="AE430" s="5"/>
      <c r="AF430" s="5"/>
      <c r="AG430" s="5"/>
      <c r="AH430" s="5"/>
      <c r="AI430" s="14"/>
      <c r="AJ430" s="17"/>
      <c r="AK430" s="7"/>
    </row>
    <row r="431" spans="1:37" ht="18.75" customHeight="1" x14ac:dyDescent="0.25">
      <c r="C431" s="26"/>
      <c r="D431" s="2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132"/>
      <c r="Y431" s="132"/>
      <c r="Z431" s="132"/>
      <c r="AA431" s="5"/>
      <c r="AB431" s="5"/>
      <c r="AC431" s="16"/>
      <c r="AD431" s="5"/>
      <c r="AE431" s="5"/>
      <c r="AF431" s="5"/>
      <c r="AG431" s="5"/>
      <c r="AH431" s="5"/>
      <c r="AI431" s="14"/>
      <c r="AJ431" s="17"/>
      <c r="AK431" s="7"/>
    </row>
    <row r="432" spans="1:37" ht="18.75" customHeight="1" x14ac:dyDescent="0.25">
      <c r="C432" s="26"/>
      <c r="D432" s="2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132"/>
      <c r="Y432" s="132"/>
      <c r="Z432" s="132"/>
      <c r="AA432" s="5"/>
      <c r="AB432" s="5"/>
      <c r="AC432" s="16"/>
      <c r="AD432" s="5"/>
      <c r="AE432" s="5"/>
      <c r="AF432" s="5"/>
      <c r="AG432" s="5"/>
      <c r="AH432" s="5"/>
      <c r="AI432" s="14"/>
      <c r="AJ432" s="17"/>
      <c r="AK432" s="7"/>
    </row>
    <row r="433" spans="1:37" ht="18.75" customHeight="1" x14ac:dyDescent="0.25">
      <c r="C433" s="26"/>
      <c r="D433" s="2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132"/>
      <c r="Y433" s="132"/>
      <c r="Z433" s="132"/>
      <c r="AA433" s="5"/>
      <c r="AB433" s="5"/>
      <c r="AC433" s="16"/>
      <c r="AD433" s="5"/>
      <c r="AE433" s="5"/>
      <c r="AF433" s="5"/>
      <c r="AG433" s="5"/>
      <c r="AH433" s="5"/>
      <c r="AI433" s="14"/>
      <c r="AJ433" s="17"/>
      <c r="AK433" s="7"/>
    </row>
    <row r="434" spans="1:37" ht="18.75" customHeight="1" x14ac:dyDescent="0.25">
      <c r="A434" s="11"/>
      <c r="B434" s="11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31"/>
      <c r="Y434" s="131"/>
      <c r="Z434" s="131"/>
      <c r="AA434" s="9"/>
      <c r="AB434" s="9"/>
      <c r="AC434" s="18"/>
      <c r="AD434" s="9"/>
      <c r="AE434" s="9"/>
      <c r="AF434" s="9"/>
      <c r="AG434" s="9"/>
      <c r="AH434" s="9"/>
      <c r="AI434" s="13"/>
      <c r="AJ434" s="19"/>
      <c r="AK434" s="10"/>
    </row>
    <row r="435" spans="1:37" ht="18.75" customHeight="1" x14ac:dyDescent="0.25">
      <c r="C435" s="26"/>
      <c r="D435" s="2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132"/>
      <c r="Y435" s="132"/>
      <c r="Z435" s="132"/>
      <c r="AA435" s="5"/>
      <c r="AB435" s="5"/>
      <c r="AC435" s="16"/>
      <c r="AD435" s="5"/>
      <c r="AE435" s="5"/>
      <c r="AF435" s="5"/>
      <c r="AG435" s="5"/>
      <c r="AH435" s="5"/>
      <c r="AI435" s="14"/>
      <c r="AJ435" s="17"/>
      <c r="AK435" s="7"/>
    </row>
    <row r="436" spans="1:37" ht="18.75" customHeight="1" x14ac:dyDescent="0.25">
      <c r="C436" s="26"/>
      <c r="D436" s="2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132"/>
      <c r="Y436" s="132"/>
      <c r="Z436" s="132"/>
      <c r="AA436" s="5"/>
      <c r="AB436" s="5"/>
      <c r="AC436" s="16"/>
      <c r="AD436" s="5"/>
      <c r="AE436" s="5"/>
      <c r="AF436" s="5"/>
      <c r="AG436" s="5"/>
      <c r="AH436" s="5"/>
      <c r="AI436" s="14"/>
      <c r="AJ436" s="17"/>
      <c r="AK436" s="7"/>
    </row>
    <row r="437" spans="1:37" ht="18.75" customHeight="1" x14ac:dyDescent="0.25">
      <c r="C437" s="26"/>
      <c r="D437" s="2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132"/>
      <c r="Y437" s="132"/>
      <c r="Z437" s="132"/>
      <c r="AA437" s="5"/>
      <c r="AB437" s="5"/>
      <c r="AC437" s="16"/>
      <c r="AD437" s="5"/>
      <c r="AE437" s="5"/>
      <c r="AF437" s="5"/>
      <c r="AG437" s="5"/>
      <c r="AH437" s="5"/>
      <c r="AI437" s="14"/>
      <c r="AJ437" s="17"/>
      <c r="AK437" s="7"/>
    </row>
    <row r="438" spans="1:37" ht="18.75" customHeight="1" x14ac:dyDescent="0.25">
      <c r="A438" s="11"/>
      <c r="B438" s="11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31"/>
      <c r="Y438" s="131"/>
      <c r="Z438" s="131"/>
      <c r="AA438" s="9"/>
      <c r="AB438" s="9"/>
      <c r="AC438" s="18"/>
      <c r="AD438" s="9"/>
      <c r="AE438" s="9"/>
      <c r="AF438" s="9"/>
      <c r="AG438" s="9"/>
      <c r="AH438" s="9"/>
      <c r="AI438" s="13"/>
      <c r="AJ438" s="19"/>
      <c r="AK438" s="10"/>
    </row>
    <row r="439" spans="1:37" ht="18.75" customHeight="1" x14ac:dyDescent="0.25">
      <c r="A439" s="11"/>
      <c r="B439" s="11"/>
      <c r="C439" s="26"/>
      <c r="D439" s="2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132"/>
      <c r="Y439" s="132"/>
      <c r="Z439" s="132"/>
      <c r="AA439" s="5"/>
      <c r="AB439" s="5"/>
      <c r="AC439" s="16"/>
      <c r="AD439" s="5"/>
      <c r="AE439" s="5"/>
      <c r="AF439" s="5"/>
      <c r="AG439" s="5"/>
      <c r="AH439" s="5"/>
      <c r="AI439" s="14"/>
      <c r="AJ439" s="17"/>
      <c r="AK439" s="7"/>
    </row>
    <row r="440" spans="1:37" ht="18.75" customHeight="1" x14ac:dyDescent="0.25">
      <c r="C440" s="26"/>
      <c r="D440" s="2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132"/>
      <c r="Y440" s="132"/>
      <c r="Z440" s="132"/>
      <c r="AA440" s="5"/>
      <c r="AB440" s="5"/>
      <c r="AC440" s="16"/>
      <c r="AD440" s="5"/>
      <c r="AE440" s="5"/>
      <c r="AF440" s="5"/>
      <c r="AG440" s="5"/>
      <c r="AH440" s="5"/>
      <c r="AI440" s="14"/>
      <c r="AJ440" s="17"/>
      <c r="AK440" s="7"/>
    </row>
    <row r="441" spans="1:37" ht="18.75" customHeight="1" x14ac:dyDescent="0.25">
      <c r="C441" s="26"/>
      <c r="D441" s="2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132"/>
      <c r="Y441" s="132"/>
      <c r="Z441" s="132"/>
      <c r="AA441" s="5"/>
      <c r="AB441" s="5"/>
      <c r="AC441" s="16"/>
      <c r="AD441" s="5"/>
      <c r="AE441" s="5"/>
      <c r="AF441" s="5"/>
      <c r="AG441" s="5"/>
      <c r="AH441" s="5"/>
      <c r="AI441" s="14"/>
      <c r="AJ441" s="17"/>
      <c r="AK441" s="7"/>
    </row>
    <row r="442" spans="1:37" ht="18.75" customHeight="1" x14ac:dyDescent="0.25">
      <c r="A442" s="11"/>
      <c r="B442" s="11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31"/>
      <c r="Y442" s="131"/>
      <c r="Z442" s="131"/>
      <c r="AA442" s="9"/>
      <c r="AB442" s="9"/>
      <c r="AC442" s="18"/>
      <c r="AD442" s="9"/>
      <c r="AE442" s="9"/>
      <c r="AF442" s="9"/>
      <c r="AG442" s="9"/>
      <c r="AH442" s="9"/>
      <c r="AI442" s="13"/>
      <c r="AJ442" s="19"/>
      <c r="AK442" s="10"/>
    </row>
    <row r="443" spans="1:37" ht="18.75" customHeight="1" x14ac:dyDescent="0.25">
      <c r="A443" s="11"/>
      <c r="B443" s="11"/>
      <c r="C443" s="26"/>
      <c r="D443" s="2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132"/>
      <c r="Y443" s="132"/>
      <c r="Z443" s="132"/>
      <c r="AA443" s="5"/>
      <c r="AB443" s="5"/>
      <c r="AC443" s="16"/>
      <c r="AD443" s="5"/>
      <c r="AE443" s="5"/>
      <c r="AF443" s="5"/>
      <c r="AG443" s="5"/>
      <c r="AH443" s="5"/>
      <c r="AI443" s="14"/>
      <c r="AJ443" s="17"/>
      <c r="AK443" s="7"/>
    </row>
    <row r="444" spans="1:37" ht="18.75" customHeight="1" x14ac:dyDescent="0.25">
      <c r="C444" s="26"/>
      <c r="D444" s="2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132"/>
      <c r="Y444" s="132"/>
      <c r="Z444" s="132"/>
      <c r="AA444" s="5"/>
      <c r="AB444" s="5"/>
      <c r="AC444" s="16"/>
      <c r="AD444" s="5"/>
      <c r="AE444" s="5"/>
      <c r="AF444" s="5"/>
      <c r="AG444" s="5"/>
      <c r="AH444" s="5"/>
      <c r="AI444" s="14"/>
      <c r="AJ444" s="17"/>
      <c r="AK444" s="7"/>
    </row>
    <row r="445" spans="1:37" ht="18.75" customHeight="1" x14ac:dyDescent="0.25">
      <c r="C445" s="26"/>
      <c r="D445" s="2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132"/>
      <c r="Y445" s="132"/>
      <c r="Z445" s="132"/>
      <c r="AA445" s="5"/>
      <c r="AB445" s="5"/>
      <c r="AC445" s="16"/>
      <c r="AD445" s="5"/>
      <c r="AE445" s="5"/>
      <c r="AF445" s="5"/>
      <c r="AG445" s="5"/>
      <c r="AH445" s="5"/>
      <c r="AI445" s="14"/>
      <c r="AJ445" s="17"/>
      <c r="AK445" s="7"/>
    </row>
    <row r="446" spans="1:37" ht="18.75" customHeight="1" x14ac:dyDescent="0.25">
      <c r="C446" s="26"/>
      <c r="D446" s="2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132"/>
      <c r="Y446" s="132"/>
      <c r="Z446" s="132"/>
      <c r="AA446" s="5"/>
      <c r="AB446" s="5"/>
      <c r="AC446" s="16"/>
      <c r="AD446" s="5"/>
      <c r="AE446" s="5"/>
      <c r="AF446" s="5"/>
      <c r="AG446" s="5"/>
      <c r="AH446" s="5"/>
      <c r="AI446" s="14"/>
      <c r="AJ446" s="17"/>
      <c r="AK446" s="7"/>
    </row>
    <row r="447" spans="1:37" ht="18.75" customHeight="1" x14ac:dyDescent="0.25">
      <c r="C447" s="26"/>
      <c r="D447" s="2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132"/>
      <c r="Y447" s="132"/>
      <c r="Z447" s="132"/>
      <c r="AA447" s="5"/>
      <c r="AB447" s="5"/>
      <c r="AC447" s="16"/>
      <c r="AD447" s="5"/>
      <c r="AE447" s="5"/>
      <c r="AF447" s="5"/>
      <c r="AG447" s="5"/>
      <c r="AH447" s="5"/>
      <c r="AI447" s="14"/>
      <c r="AJ447" s="17"/>
      <c r="AK447" s="7"/>
    </row>
    <row r="448" spans="1:37" ht="35.25" customHeight="1" x14ac:dyDescent="0.25">
      <c r="C448" s="26"/>
      <c r="D448" s="2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128"/>
      <c r="Y448" s="128"/>
      <c r="Z448" s="128"/>
      <c r="AA448" s="5"/>
      <c r="AB448" s="5"/>
      <c r="AC448" s="16"/>
      <c r="AD448" s="5"/>
      <c r="AE448" s="5"/>
      <c r="AF448" s="5"/>
      <c r="AG448" s="5"/>
      <c r="AH448" s="5"/>
      <c r="AI448" s="14"/>
      <c r="AJ448" s="17"/>
      <c r="AK448" s="7"/>
    </row>
    <row r="449" spans="1:37" ht="18.75" customHeight="1" x14ac:dyDescent="0.25">
      <c r="C449" s="26"/>
      <c r="D449" s="2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132"/>
      <c r="Y449" s="132"/>
      <c r="Z449" s="132"/>
      <c r="AA449" s="5"/>
      <c r="AB449" s="5"/>
      <c r="AC449" s="16"/>
      <c r="AD449" s="5"/>
      <c r="AE449" s="5"/>
      <c r="AF449" s="5"/>
      <c r="AG449" s="5"/>
      <c r="AH449" s="5"/>
      <c r="AI449" s="14"/>
      <c r="AJ449" s="17"/>
      <c r="AK449" s="7"/>
    </row>
    <row r="450" spans="1:37" ht="18.75" customHeight="1" x14ac:dyDescent="0.25">
      <c r="A450" s="11"/>
      <c r="B450" s="11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31"/>
      <c r="Y450" s="131"/>
      <c r="Z450" s="131"/>
      <c r="AA450" s="9"/>
      <c r="AB450" s="9"/>
      <c r="AC450" s="18"/>
      <c r="AD450" s="9"/>
      <c r="AE450" s="9"/>
      <c r="AF450" s="9"/>
      <c r="AG450" s="9"/>
      <c r="AH450" s="9"/>
      <c r="AI450" s="13"/>
      <c r="AJ450" s="19"/>
      <c r="AK450" s="10"/>
    </row>
    <row r="451" spans="1:37" ht="18.75" customHeight="1" x14ac:dyDescent="0.25">
      <c r="C451" s="26"/>
      <c r="D451" s="2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132"/>
      <c r="Y451" s="132"/>
      <c r="Z451" s="132"/>
      <c r="AA451" s="5"/>
      <c r="AB451" s="5"/>
      <c r="AC451" s="16"/>
      <c r="AD451" s="5"/>
      <c r="AE451" s="5"/>
      <c r="AF451" s="5"/>
      <c r="AG451" s="5"/>
      <c r="AH451" s="5"/>
      <c r="AI451" s="14"/>
      <c r="AJ451" s="17"/>
      <c r="AK451" s="7"/>
    </row>
    <row r="452" spans="1:37" ht="18.75" customHeight="1" x14ac:dyDescent="0.25">
      <c r="C452" s="26"/>
      <c r="D452" s="2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132"/>
      <c r="Y452" s="132"/>
      <c r="Z452" s="132"/>
      <c r="AA452" s="5"/>
      <c r="AB452" s="5"/>
      <c r="AC452" s="16"/>
      <c r="AD452" s="5"/>
      <c r="AE452" s="5"/>
      <c r="AF452" s="5"/>
      <c r="AG452" s="5"/>
      <c r="AH452" s="5"/>
      <c r="AI452" s="14"/>
      <c r="AJ452" s="17"/>
      <c r="AK452" s="7"/>
    </row>
    <row r="453" spans="1:37" ht="18.75" customHeight="1" x14ac:dyDescent="0.25">
      <c r="C453" s="26"/>
      <c r="D453" s="2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132"/>
      <c r="Y453" s="132"/>
      <c r="Z453" s="132"/>
      <c r="AA453" s="5"/>
      <c r="AB453" s="5"/>
      <c r="AC453" s="16"/>
      <c r="AD453" s="5"/>
      <c r="AE453" s="5"/>
      <c r="AF453" s="5"/>
      <c r="AG453" s="5"/>
      <c r="AH453" s="5"/>
      <c r="AI453" s="14"/>
      <c r="AJ453" s="17"/>
      <c r="AK453" s="7"/>
    </row>
    <row r="454" spans="1:37" ht="18.75" customHeight="1" x14ac:dyDescent="0.25">
      <c r="C454" s="26"/>
      <c r="D454" s="2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132"/>
      <c r="Y454" s="132"/>
      <c r="Z454" s="132"/>
      <c r="AA454" s="5"/>
      <c r="AB454" s="5"/>
      <c r="AC454" s="16"/>
      <c r="AD454" s="5"/>
      <c r="AE454" s="5"/>
      <c r="AF454" s="5"/>
      <c r="AG454" s="5"/>
      <c r="AH454" s="5"/>
      <c r="AI454" s="14"/>
      <c r="AJ454" s="17"/>
      <c r="AK454" s="7"/>
    </row>
    <row r="455" spans="1:37" ht="18.75" customHeight="1" x14ac:dyDescent="0.25">
      <c r="C455" s="26"/>
      <c r="D455" s="2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132"/>
      <c r="Y455" s="132"/>
      <c r="Z455" s="132"/>
      <c r="AA455" s="5"/>
      <c r="AB455" s="5"/>
      <c r="AC455" s="16"/>
      <c r="AD455" s="5"/>
      <c r="AE455" s="5"/>
      <c r="AF455" s="5"/>
      <c r="AG455" s="5"/>
      <c r="AH455" s="5"/>
      <c r="AI455" s="14"/>
      <c r="AJ455" s="17"/>
      <c r="AK455" s="7"/>
    </row>
    <row r="456" spans="1:37" ht="18.75" customHeight="1" x14ac:dyDescent="0.25">
      <c r="C456" s="26"/>
      <c r="D456" s="2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132"/>
      <c r="Y456" s="132"/>
      <c r="Z456" s="132"/>
      <c r="AA456" s="5"/>
      <c r="AB456" s="5"/>
      <c r="AC456" s="16"/>
      <c r="AD456" s="5"/>
      <c r="AE456" s="5"/>
      <c r="AF456" s="5"/>
      <c r="AG456" s="5"/>
      <c r="AH456" s="5"/>
      <c r="AI456" s="14"/>
      <c r="AJ456" s="17"/>
      <c r="AK456" s="7"/>
    </row>
    <row r="457" spans="1:37" ht="18.75" customHeight="1" x14ac:dyDescent="0.25">
      <c r="C457" s="26"/>
      <c r="D457" s="2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132"/>
      <c r="Y457" s="132"/>
      <c r="Z457" s="132"/>
      <c r="AA457" s="5"/>
      <c r="AB457" s="5"/>
      <c r="AC457" s="16"/>
      <c r="AD457" s="5"/>
      <c r="AE457" s="5"/>
      <c r="AF457" s="5"/>
      <c r="AG457" s="5"/>
      <c r="AH457" s="5"/>
      <c r="AI457" s="14"/>
      <c r="AJ457" s="17"/>
      <c r="AK457" s="7"/>
    </row>
    <row r="458" spans="1:37" ht="18.75" customHeight="1" x14ac:dyDescent="0.25">
      <c r="C458" s="26"/>
      <c r="D458" s="2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132"/>
      <c r="Y458" s="132"/>
      <c r="Z458" s="132"/>
      <c r="AA458" s="5"/>
      <c r="AB458" s="5"/>
      <c r="AC458" s="16"/>
      <c r="AD458" s="5"/>
      <c r="AE458" s="5"/>
      <c r="AF458" s="5"/>
      <c r="AG458" s="5"/>
      <c r="AH458" s="5"/>
      <c r="AI458" s="14"/>
      <c r="AJ458" s="17"/>
      <c r="AK458" s="7"/>
    </row>
    <row r="459" spans="1:37" ht="18.75" customHeight="1" x14ac:dyDescent="0.25">
      <c r="C459" s="26"/>
      <c r="D459" s="2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132"/>
      <c r="Y459" s="132"/>
      <c r="Z459" s="132"/>
      <c r="AA459" s="5"/>
      <c r="AB459" s="5"/>
      <c r="AC459" s="16"/>
      <c r="AD459" s="5"/>
      <c r="AE459" s="5"/>
      <c r="AF459" s="5"/>
      <c r="AG459" s="5"/>
      <c r="AH459" s="5"/>
      <c r="AI459" s="14"/>
      <c r="AJ459" s="17"/>
      <c r="AK459" s="7"/>
    </row>
    <row r="460" spans="1:37" ht="18.75" customHeight="1" x14ac:dyDescent="0.25">
      <c r="C460" s="26"/>
      <c r="D460" s="2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132"/>
      <c r="Y460" s="132"/>
      <c r="Z460" s="132"/>
      <c r="AA460" s="5"/>
      <c r="AB460" s="5"/>
      <c r="AC460" s="16"/>
      <c r="AD460" s="5"/>
      <c r="AE460" s="5"/>
      <c r="AF460" s="5"/>
      <c r="AG460" s="5"/>
      <c r="AH460" s="5"/>
      <c r="AI460" s="14"/>
      <c r="AJ460" s="17"/>
      <c r="AK460" s="7"/>
    </row>
    <row r="461" spans="1:37" ht="18.75" customHeight="1" x14ac:dyDescent="0.25">
      <c r="C461" s="26"/>
      <c r="D461" s="2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132"/>
      <c r="Y461" s="132"/>
      <c r="Z461" s="132"/>
      <c r="AA461" s="5"/>
      <c r="AB461" s="5"/>
      <c r="AC461" s="16"/>
      <c r="AD461" s="5"/>
      <c r="AE461" s="5"/>
      <c r="AF461" s="5"/>
      <c r="AG461" s="5"/>
      <c r="AH461" s="5"/>
      <c r="AI461" s="14"/>
      <c r="AJ461" s="17"/>
      <c r="AK461" s="7"/>
    </row>
    <row r="462" spans="1:37" ht="18.75" customHeight="1" x14ac:dyDescent="0.25">
      <c r="C462" s="26"/>
      <c r="D462" s="2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132"/>
      <c r="Y462" s="132"/>
      <c r="Z462" s="132"/>
      <c r="AA462" s="5"/>
      <c r="AB462" s="5"/>
      <c r="AC462" s="16"/>
      <c r="AD462" s="5"/>
      <c r="AE462" s="5"/>
      <c r="AF462" s="5"/>
      <c r="AG462" s="5"/>
      <c r="AH462" s="5"/>
      <c r="AI462" s="14"/>
      <c r="AJ462" s="17"/>
      <c r="AK462" s="7"/>
    </row>
    <row r="463" spans="1:37" ht="18.75" customHeight="1" x14ac:dyDescent="0.25">
      <c r="C463" s="26"/>
      <c r="D463" s="2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132"/>
      <c r="Y463" s="132"/>
      <c r="Z463" s="132"/>
      <c r="AA463" s="5"/>
      <c r="AB463" s="5"/>
      <c r="AC463" s="16"/>
      <c r="AD463" s="5"/>
      <c r="AE463" s="5"/>
      <c r="AF463" s="5"/>
      <c r="AG463" s="5"/>
      <c r="AH463" s="5"/>
      <c r="AI463" s="14"/>
      <c r="AJ463" s="17"/>
      <c r="AK463" s="7"/>
    </row>
    <row r="464" spans="1:37" ht="18.75" customHeight="1" x14ac:dyDescent="0.25">
      <c r="C464" s="26"/>
      <c r="D464" s="2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132"/>
      <c r="Y464" s="132"/>
      <c r="Z464" s="132"/>
      <c r="AA464" s="5"/>
      <c r="AB464" s="5"/>
      <c r="AC464" s="16"/>
      <c r="AD464" s="5"/>
      <c r="AE464" s="5"/>
      <c r="AF464" s="5"/>
      <c r="AG464" s="5"/>
      <c r="AH464" s="5"/>
      <c r="AI464" s="14"/>
      <c r="AJ464" s="17"/>
      <c r="AK464" s="7"/>
    </row>
    <row r="465" spans="1:37" ht="18.75" customHeight="1" x14ac:dyDescent="0.25">
      <c r="C465" s="26"/>
      <c r="D465" s="2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132"/>
      <c r="Y465" s="132"/>
      <c r="Z465" s="132"/>
      <c r="AA465" s="5"/>
      <c r="AB465" s="5"/>
      <c r="AC465" s="16"/>
      <c r="AD465" s="5"/>
      <c r="AE465" s="5"/>
      <c r="AF465" s="5"/>
      <c r="AG465" s="5"/>
      <c r="AH465" s="5"/>
      <c r="AI465" s="14"/>
      <c r="AJ465" s="17"/>
      <c r="AK465" s="7"/>
    </row>
    <row r="466" spans="1:37" ht="18.75" customHeight="1" x14ac:dyDescent="0.25">
      <c r="C466" s="26"/>
      <c r="D466" s="2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132"/>
      <c r="Y466" s="132"/>
      <c r="Z466" s="132"/>
      <c r="AA466" s="5"/>
      <c r="AB466" s="5"/>
      <c r="AC466" s="16"/>
      <c r="AD466" s="5"/>
      <c r="AE466" s="5"/>
      <c r="AF466" s="5"/>
      <c r="AG466" s="5"/>
      <c r="AH466" s="5"/>
      <c r="AI466" s="14"/>
      <c r="AJ466" s="17"/>
      <c r="AK466" s="7"/>
    </row>
    <row r="467" spans="1:37" ht="18.75" customHeight="1" x14ac:dyDescent="0.25">
      <c r="C467" s="26"/>
      <c r="D467" s="2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132"/>
      <c r="Y467" s="132"/>
      <c r="Z467" s="132"/>
      <c r="AA467" s="5"/>
      <c r="AB467" s="5"/>
      <c r="AC467" s="16"/>
      <c r="AD467" s="5"/>
      <c r="AE467" s="5"/>
      <c r="AF467" s="5"/>
      <c r="AG467" s="5"/>
      <c r="AH467" s="5"/>
      <c r="AI467" s="14"/>
      <c r="AJ467" s="17"/>
      <c r="AK467" s="7"/>
    </row>
    <row r="468" spans="1:37" ht="18.75" customHeight="1" x14ac:dyDescent="0.25">
      <c r="C468" s="26"/>
      <c r="D468" s="2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132"/>
      <c r="Y468" s="132"/>
      <c r="Z468" s="132"/>
      <c r="AA468" s="5"/>
      <c r="AB468" s="5"/>
      <c r="AC468" s="16"/>
      <c r="AD468" s="5"/>
      <c r="AE468" s="5"/>
      <c r="AF468" s="5"/>
      <c r="AG468" s="5"/>
      <c r="AH468" s="5"/>
      <c r="AI468" s="14"/>
      <c r="AJ468" s="17"/>
      <c r="AK468" s="7"/>
    </row>
    <row r="469" spans="1:37" ht="18.75" customHeight="1" x14ac:dyDescent="0.25">
      <c r="C469" s="26"/>
      <c r="D469" s="2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132"/>
      <c r="Y469" s="132"/>
      <c r="Z469" s="132"/>
      <c r="AA469" s="5"/>
      <c r="AB469" s="5"/>
      <c r="AC469" s="16"/>
      <c r="AD469" s="5"/>
      <c r="AE469" s="5"/>
      <c r="AF469" s="5"/>
      <c r="AG469" s="5"/>
      <c r="AH469" s="5"/>
      <c r="AI469" s="14"/>
      <c r="AJ469" s="17"/>
      <c r="AK469" s="7"/>
    </row>
    <row r="470" spans="1:37" ht="18.75" customHeight="1" x14ac:dyDescent="0.25">
      <c r="C470" s="26"/>
      <c r="D470" s="2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132"/>
      <c r="Y470" s="132"/>
      <c r="Z470" s="132"/>
      <c r="AA470" s="5"/>
      <c r="AB470" s="5"/>
      <c r="AC470" s="16"/>
      <c r="AD470" s="5"/>
      <c r="AE470" s="5"/>
      <c r="AF470" s="5"/>
      <c r="AG470" s="5"/>
      <c r="AH470" s="5"/>
      <c r="AI470" s="14"/>
      <c r="AJ470" s="17"/>
      <c r="AK470" s="7"/>
    </row>
    <row r="471" spans="1:37" ht="18.75" customHeight="1" x14ac:dyDescent="0.25">
      <c r="C471" s="26"/>
      <c r="D471" s="2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132"/>
      <c r="Y471" s="132"/>
      <c r="Z471" s="132"/>
      <c r="AA471" s="5"/>
      <c r="AB471" s="5"/>
      <c r="AC471" s="16"/>
      <c r="AD471" s="5"/>
      <c r="AE471" s="5"/>
      <c r="AF471" s="5"/>
      <c r="AG471" s="5"/>
      <c r="AH471" s="5"/>
      <c r="AI471" s="14"/>
      <c r="AJ471" s="17"/>
      <c r="AK471" s="7"/>
    </row>
    <row r="472" spans="1:37" ht="18.75" customHeight="1" x14ac:dyDescent="0.25">
      <c r="C472" s="26"/>
      <c r="D472" s="2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132"/>
      <c r="Y472" s="132"/>
      <c r="Z472" s="132"/>
      <c r="AA472" s="5"/>
      <c r="AB472" s="5"/>
      <c r="AC472" s="16"/>
      <c r="AD472" s="5"/>
      <c r="AE472" s="5"/>
      <c r="AF472" s="5"/>
      <c r="AG472" s="5"/>
      <c r="AH472" s="5"/>
      <c r="AI472" s="14"/>
      <c r="AJ472" s="17"/>
      <c r="AK472" s="7"/>
    </row>
    <row r="473" spans="1:37" ht="18.75" customHeight="1" x14ac:dyDescent="0.25">
      <c r="C473" s="26"/>
      <c r="D473" s="2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132"/>
      <c r="Y473" s="132"/>
      <c r="Z473" s="132"/>
      <c r="AA473" s="5"/>
      <c r="AB473" s="5"/>
      <c r="AC473" s="16"/>
      <c r="AD473" s="5"/>
      <c r="AE473" s="5"/>
      <c r="AF473" s="5"/>
      <c r="AG473" s="5"/>
      <c r="AH473" s="5"/>
      <c r="AI473" s="14"/>
      <c r="AJ473" s="17"/>
      <c r="AK473" s="7"/>
    </row>
    <row r="474" spans="1:37" ht="18.75" customHeight="1" x14ac:dyDescent="0.25">
      <c r="C474" s="26"/>
      <c r="D474" s="2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132"/>
      <c r="Y474" s="132"/>
      <c r="Z474" s="132"/>
      <c r="AA474" s="5"/>
      <c r="AB474" s="5"/>
      <c r="AC474" s="16"/>
      <c r="AD474" s="5"/>
      <c r="AE474" s="5"/>
      <c r="AF474" s="5"/>
      <c r="AG474" s="5"/>
      <c r="AH474" s="5"/>
      <c r="AI474" s="14"/>
      <c r="AJ474" s="17"/>
      <c r="AK474" s="7"/>
    </row>
    <row r="475" spans="1:37" ht="18.75" customHeight="1" x14ac:dyDescent="0.25">
      <c r="C475" s="26"/>
      <c r="D475" s="2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132"/>
      <c r="Y475" s="132"/>
      <c r="Z475" s="132"/>
      <c r="AA475" s="5"/>
      <c r="AB475" s="5"/>
      <c r="AC475" s="16"/>
      <c r="AD475" s="5"/>
      <c r="AE475" s="5"/>
      <c r="AF475" s="5"/>
      <c r="AG475" s="5"/>
      <c r="AH475" s="5"/>
      <c r="AI475" s="14"/>
      <c r="AJ475" s="17"/>
      <c r="AK475" s="7"/>
    </row>
    <row r="476" spans="1:37" ht="18.75" customHeight="1" x14ac:dyDescent="0.25">
      <c r="A476" s="11"/>
      <c r="B476" s="11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31"/>
      <c r="Y476" s="131"/>
      <c r="Z476" s="131"/>
      <c r="AA476" s="9"/>
      <c r="AB476" s="9"/>
      <c r="AC476" s="18"/>
      <c r="AD476" s="9"/>
      <c r="AE476" s="9"/>
      <c r="AF476" s="9"/>
      <c r="AG476" s="9"/>
      <c r="AH476" s="9"/>
      <c r="AI476" s="13"/>
      <c r="AJ476" s="19"/>
      <c r="AK476" s="10"/>
    </row>
    <row r="477" spans="1:37" ht="18.75" customHeight="1" x14ac:dyDescent="0.25">
      <c r="A477" s="11"/>
      <c r="B477" s="11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31"/>
      <c r="Y477" s="131"/>
      <c r="Z477" s="131"/>
      <c r="AA477" s="9"/>
      <c r="AB477" s="9"/>
      <c r="AC477" s="18"/>
      <c r="AD477" s="9"/>
      <c r="AE477" s="9"/>
      <c r="AF477" s="9"/>
      <c r="AG477" s="9"/>
      <c r="AH477" s="9"/>
      <c r="AI477" s="13"/>
      <c r="AJ477" s="19"/>
      <c r="AK477" s="10"/>
    </row>
    <row r="478" spans="1:37" ht="18.75" customHeight="1" x14ac:dyDescent="0.25">
      <c r="A478" s="11"/>
      <c r="B478" s="11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31"/>
      <c r="Y478" s="131"/>
      <c r="Z478" s="131"/>
      <c r="AA478" s="9"/>
      <c r="AB478" s="9"/>
      <c r="AC478" s="18"/>
      <c r="AD478" s="9"/>
      <c r="AE478" s="9"/>
      <c r="AF478" s="9"/>
      <c r="AG478" s="9"/>
      <c r="AH478" s="9"/>
      <c r="AI478" s="13"/>
      <c r="AJ478" s="19"/>
      <c r="AK478" s="10"/>
    </row>
    <row r="479" spans="1:37" ht="18.75" customHeight="1" x14ac:dyDescent="0.25">
      <c r="A479" s="11"/>
      <c r="B479" s="11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31"/>
      <c r="Y479" s="131"/>
      <c r="Z479" s="131"/>
      <c r="AA479" s="9"/>
      <c r="AB479" s="9"/>
      <c r="AC479" s="18"/>
      <c r="AD479" s="9"/>
      <c r="AE479" s="9"/>
      <c r="AF479" s="9"/>
      <c r="AG479" s="9"/>
      <c r="AH479" s="9"/>
      <c r="AI479" s="13"/>
      <c r="AJ479" s="19"/>
      <c r="AK479" s="10"/>
    </row>
    <row r="480" spans="1:37" ht="18.75" customHeight="1" x14ac:dyDescent="0.25">
      <c r="C480" s="26"/>
      <c r="D480" s="2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132"/>
      <c r="Y480" s="132"/>
      <c r="Z480" s="132"/>
      <c r="AA480" s="5"/>
      <c r="AB480" s="5"/>
      <c r="AC480" s="16"/>
      <c r="AD480" s="5"/>
      <c r="AE480" s="5"/>
      <c r="AF480" s="5"/>
      <c r="AG480" s="5"/>
      <c r="AH480" s="5"/>
      <c r="AI480" s="14"/>
      <c r="AJ480" s="17"/>
      <c r="AK480" s="7"/>
    </row>
    <row r="481" spans="1:37" ht="18.75" customHeight="1" x14ac:dyDescent="0.25">
      <c r="A481" s="11"/>
      <c r="B481" s="11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31"/>
      <c r="Y481" s="131"/>
      <c r="Z481" s="131"/>
      <c r="AA481" s="9"/>
      <c r="AB481" s="9"/>
      <c r="AC481" s="18"/>
      <c r="AD481" s="9"/>
      <c r="AE481" s="9"/>
      <c r="AF481" s="9"/>
      <c r="AG481" s="9"/>
      <c r="AH481" s="9"/>
      <c r="AI481" s="13"/>
      <c r="AJ481" s="19"/>
      <c r="AK481" s="10"/>
    </row>
    <row r="482" spans="1:37" ht="18.75" customHeight="1" x14ac:dyDescent="0.25">
      <c r="A482" s="11"/>
      <c r="B482" s="11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31"/>
      <c r="Y482" s="131"/>
      <c r="Z482" s="131"/>
      <c r="AA482" s="9"/>
      <c r="AB482" s="9"/>
      <c r="AC482" s="18"/>
      <c r="AD482" s="9"/>
      <c r="AE482" s="9"/>
      <c r="AF482" s="9"/>
      <c r="AG482" s="9"/>
      <c r="AH482" s="9"/>
      <c r="AI482" s="13"/>
      <c r="AJ482" s="19"/>
      <c r="AK482" s="10"/>
    </row>
    <row r="483" spans="1:37" ht="18.75" customHeight="1" x14ac:dyDescent="0.25">
      <c r="C483" s="26"/>
      <c r="D483" s="2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132"/>
      <c r="Y483" s="132"/>
      <c r="Z483" s="132"/>
      <c r="AA483" s="5"/>
      <c r="AB483" s="5"/>
      <c r="AC483" s="16"/>
      <c r="AD483" s="5"/>
      <c r="AE483" s="5"/>
      <c r="AF483" s="5"/>
      <c r="AG483" s="5"/>
      <c r="AH483" s="5"/>
      <c r="AI483" s="14"/>
      <c r="AJ483" s="17"/>
      <c r="AK483" s="7"/>
    </row>
    <row r="484" spans="1:37" ht="18.75" customHeight="1" x14ac:dyDescent="0.25">
      <c r="A484" s="11"/>
      <c r="B484" s="11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31"/>
      <c r="Y484" s="131"/>
      <c r="Z484" s="131"/>
      <c r="AA484" s="9"/>
      <c r="AB484" s="9"/>
      <c r="AC484" s="18"/>
      <c r="AD484" s="9"/>
      <c r="AE484" s="9"/>
      <c r="AF484" s="9"/>
      <c r="AG484" s="9"/>
      <c r="AH484" s="9"/>
      <c r="AI484" s="13"/>
      <c r="AJ484" s="19"/>
      <c r="AK484" s="10"/>
    </row>
    <row r="485" spans="1:37" ht="18.75" customHeight="1" x14ac:dyDescent="0.25">
      <c r="A485" s="11"/>
      <c r="B485" s="11"/>
      <c r="C485" s="26"/>
      <c r="D485" s="2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132"/>
      <c r="Y485" s="132"/>
      <c r="Z485" s="132"/>
      <c r="AA485" s="5"/>
      <c r="AB485" s="5"/>
      <c r="AC485" s="16"/>
      <c r="AD485" s="5"/>
      <c r="AE485" s="5"/>
      <c r="AF485" s="5"/>
      <c r="AG485" s="5"/>
      <c r="AH485" s="5"/>
      <c r="AI485" s="14"/>
      <c r="AJ485" s="17"/>
      <c r="AK485" s="7"/>
    </row>
    <row r="486" spans="1:37" ht="18.75" customHeight="1" x14ac:dyDescent="0.25">
      <c r="A486" s="11"/>
      <c r="B486" s="11"/>
      <c r="C486" s="26"/>
      <c r="D486" s="2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132"/>
      <c r="Y486" s="132"/>
      <c r="Z486" s="132"/>
      <c r="AA486" s="5"/>
      <c r="AB486" s="5"/>
      <c r="AC486" s="16"/>
      <c r="AD486" s="5"/>
      <c r="AE486" s="5"/>
      <c r="AF486" s="5"/>
      <c r="AG486" s="5"/>
      <c r="AH486" s="5"/>
      <c r="AI486" s="14"/>
      <c r="AJ486" s="17"/>
      <c r="AK486" s="7"/>
    </row>
    <row r="487" spans="1:37" ht="18.75" customHeight="1" x14ac:dyDescent="0.25">
      <c r="C487" s="26"/>
      <c r="D487" s="2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132"/>
      <c r="Y487" s="132"/>
      <c r="Z487" s="132"/>
      <c r="AA487" s="5"/>
      <c r="AB487" s="5"/>
      <c r="AC487" s="16"/>
      <c r="AD487" s="5"/>
      <c r="AE487" s="5"/>
      <c r="AF487" s="5"/>
      <c r="AG487" s="5"/>
      <c r="AH487" s="5"/>
      <c r="AI487" s="14"/>
      <c r="AJ487" s="17"/>
      <c r="AK487" s="7"/>
    </row>
    <row r="488" spans="1:37" ht="18.75" customHeight="1" x14ac:dyDescent="0.25">
      <c r="A488" s="11"/>
      <c r="B488" s="11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31"/>
      <c r="Y488" s="131"/>
      <c r="Z488" s="131"/>
      <c r="AA488" s="9"/>
      <c r="AB488" s="9"/>
      <c r="AC488" s="18"/>
      <c r="AD488" s="9"/>
      <c r="AE488" s="9"/>
      <c r="AF488" s="9"/>
      <c r="AG488" s="9"/>
      <c r="AH488" s="9"/>
      <c r="AI488" s="13"/>
      <c r="AJ488" s="19"/>
      <c r="AK488" s="10"/>
    </row>
    <row r="489" spans="1:37" ht="18.75" customHeight="1" x14ac:dyDescent="0.25">
      <c r="A489" s="11"/>
      <c r="B489" s="11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31"/>
      <c r="Y489" s="131"/>
      <c r="Z489" s="131"/>
      <c r="AA489" s="9"/>
      <c r="AB489" s="9"/>
      <c r="AC489" s="18"/>
      <c r="AD489" s="9"/>
      <c r="AE489" s="9"/>
      <c r="AF489" s="9"/>
      <c r="AG489" s="9"/>
      <c r="AH489" s="9"/>
      <c r="AI489" s="13"/>
      <c r="AJ489" s="19"/>
      <c r="AK489" s="10"/>
    </row>
    <row r="490" spans="1:37" ht="18.75" customHeight="1" x14ac:dyDescent="0.25">
      <c r="C490" s="26"/>
      <c r="D490" s="2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132"/>
      <c r="Y490" s="132"/>
      <c r="Z490" s="132"/>
      <c r="AA490" s="5"/>
      <c r="AB490" s="5"/>
      <c r="AC490" s="16"/>
      <c r="AD490" s="5"/>
      <c r="AE490" s="5"/>
      <c r="AF490" s="5"/>
      <c r="AG490" s="5"/>
      <c r="AH490" s="5"/>
      <c r="AI490" s="14"/>
      <c r="AJ490" s="17"/>
      <c r="AK490" s="7"/>
    </row>
    <row r="491" spans="1:37" ht="18.75" customHeight="1" x14ac:dyDescent="0.25">
      <c r="A491" s="11"/>
      <c r="B491" s="11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31"/>
      <c r="Y491" s="131"/>
      <c r="Z491" s="131"/>
      <c r="AA491" s="9"/>
      <c r="AB491" s="9"/>
      <c r="AC491" s="18"/>
      <c r="AD491" s="9"/>
      <c r="AE491" s="9"/>
      <c r="AF491" s="9"/>
      <c r="AG491" s="9"/>
      <c r="AH491" s="9"/>
      <c r="AI491" s="13"/>
      <c r="AJ491" s="19"/>
      <c r="AK491" s="10"/>
    </row>
    <row r="492" spans="1:37" ht="18.75" customHeight="1" x14ac:dyDescent="0.25">
      <c r="C492" s="26"/>
      <c r="D492" s="2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132"/>
      <c r="Y492" s="132"/>
      <c r="Z492" s="132"/>
      <c r="AA492" s="5"/>
      <c r="AB492" s="5"/>
      <c r="AC492" s="16"/>
      <c r="AD492" s="5"/>
      <c r="AE492" s="5"/>
      <c r="AF492" s="5"/>
      <c r="AG492" s="5"/>
      <c r="AH492" s="5"/>
      <c r="AI492" s="14"/>
      <c r="AJ492" s="17"/>
      <c r="AK492" s="7"/>
    </row>
    <row r="493" spans="1:37" ht="18.75" customHeight="1" x14ac:dyDescent="0.25">
      <c r="C493" s="26"/>
      <c r="D493" s="2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132"/>
      <c r="Y493" s="132"/>
      <c r="Z493" s="132"/>
      <c r="AA493" s="5"/>
      <c r="AB493" s="5"/>
      <c r="AC493" s="16"/>
      <c r="AD493" s="5"/>
      <c r="AE493" s="5"/>
      <c r="AF493" s="5"/>
      <c r="AG493" s="5"/>
      <c r="AH493" s="5"/>
      <c r="AI493" s="14"/>
      <c r="AJ493" s="17"/>
      <c r="AK493" s="7"/>
    </row>
    <row r="494" spans="1:37" ht="18.75" customHeight="1" x14ac:dyDescent="0.25">
      <c r="A494" s="11"/>
      <c r="B494" s="11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31"/>
      <c r="Y494" s="131"/>
      <c r="Z494" s="131"/>
      <c r="AA494" s="9"/>
      <c r="AB494" s="9"/>
      <c r="AC494" s="18"/>
      <c r="AD494" s="9"/>
      <c r="AE494" s="9"/>
      <c r="AF494" s="9"/>
      <c r="AG494" s="9"/>
      <c r="AH494" s="9"/>
      <c r="AI494" s="13"/>
      <c r="AJ494" s="19"/>
      <c r="AK494" s="10"/>
    </row>
    <row r="495" spans="1:37" ht="18.75" customHeight="1" x14ac:dyDescent="0.25">
      <c r="A495" s="11"/>
      <c r="B495" s="11"/>
      <c r="C495" s="26"/>
      <c r="D495" s="2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132"/>
      <c r="Y495" s="132"/>
      <c r="Z495" s="132"/>
      <c r="AA495" s="5"/>
      <c r="AB495" s="5"/>
      <c r="AC495" s="16"/>
      <c r="AD495" s="5"/>
      <c r="AE495" s="5"/>
      <c r="AF495" s="5"/>
      <c r="AG495" s="5"/>
      <c r="AH495" s="5"/>
      <c r="AI495" s="14"/>
      <c r="AJ495" s="17"/>
      <c r="AK495" s="7"/>
    </row>
    <row r="496" spans="1:37" ht="18.75" customHeight="1" x14ac:dyDescent="0.25">
      <c r="A496" s="11"/>
      <c r="B496" s="11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31"/>
      <c r="Y496" s="131"/>
      <c r="Z496" s="131"/>
      <c r="AA496" s="9"/>
      <c r="AB496" s="9"/>
      <c r="AC496" s="18"/>
      <c r="AD496" s="9"/>
      <c r="AE496" s="9"/>
      <c r="AF496" s="9"/>
      <c r="AG496" s="9"/>
      <c r="AH496" s="9"/>
      <c r="AI496" s="13"/>
      <c r="AJ496" s="19"/>
      <c r="AK496" s="10"/>
    </row>
    <row r="497" spans="1:37" ht="18.75" customHeight="1" x14ac:dyDescent="0.25">
      <c r="A497" s="11"/>
      <c r="B497" s="11"/>
      <c r="C497" s="26"/>
      <c r="D497" s="2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132"/>
      <c r="Y497" s="132"/>
      <c r="Z497" s="132"/>
      <c r="AA497" s="5"/>
      <c r="AB497" s="5"/>
      <c r="AC497" s="16"/>
      <c r="AD497" s="5"/>
      <c r="AE497" s="5"/>
      <c r="AF497" s="5"/>
      <c r="AG497" s="5"/>
      <c r="AH497" s="5"/>
      <c r="AI497" s="14"/>
      <c r="AJ497" s="17"/>
      <c r="AK497" s="7"/>
    </row>
    <row r="498" spans="1:37" ht="18.75" customHeight="1" x14ac:dyDescent="0.25">
      <c r="C498" s="26"/>
      <c r="D498" s="2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132"/>
      <c r="Y498" s="132"/>
      <c r="Z498" s="132"/>
      <c r="AA498" s="5"/>
      <c r="AB498" s="5"/>
      <c r="AC498" s="16"/>
      <c r="AD498" s="5"/>
      <c r="AE498" s="5"/>
      <c r="AF498" s="5"/>
      <c r="AG498" s="5"/>
      <c r="AH498" s="5"/>
      <c r="AI498" s="14"/>
      <c r="AJ498" s="17"/>
      <c r="AK498" s="7"/>
    </row>
    <row r="499" spans="1:37" ht="18.75" customHeight="1" x14ac:dyDescent="0.25">
      <c r="C499" s="26"/>
      <c r="D499" s="2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132"/>
      <c r="Y499" s="132"/>
      <c r="Z499" s="132"/>
      <c r="AA499" s="5"/>
      <c r="AB499" s="5"/>
      <c r="AC499" s="16"/>
      <c r="AD499" s="5"/>
      <c r="AE499" s="5"/>
      <c r="AF499" s="5"/>
      <c r="AG499" s="5"/>
      <c r="AH499" s="5"/>
      <c r="AI499" s="14"/>
      <c r="AJ499" s="17"/>
      <c r="AK499" s="7"/>
    </row>
    <row r="500" spans="1:37" ht="18.75" customHeight="1" x14ac:dyDescent="0.25">
      <c r="C500" s="26"/>
      <c r="D500" s="2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132"/>
      <c r="Y500" s="132"/>
      <c r="Z500" s="132"/>
      <c r="AA500" s="5"/>
      <c r="AB500" s="5"/>
      <c r="AC500" s="16"/>
      <c r="AD500" s="5"/>
      <c r="AE500" s="5"/>
      <c r="AF500" s="5"/>
      <c r="AG500" s="5"/>
      <c r="AH500" s="5"/>
      <c r="AI500" s="14"/>
      <c r="AJ500" s="17"/>
      <c r="AK500" s="7"/>
    </row>
    <row r="501" spans="1:37" ht="18.75" customHeight="1" x14ac:dyDescent="0.25">
      <c r="C501" s="26"/>
      <c r="D501" s="2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132"/>
      <c r="Y501" s="132"/>
      <c r="Z501" s="132"/>
      <c r="AA501" s="5"/>
      <c r="AB501" s="5"/>
      <c r="AC501" s="16"/>
      <c r="AD501" s="5"/>
      <c r="AE501" s="5"/>
      <c r="AF501" s="5"/>
      <c r="AG501" s="5"/>
      <c r="AH501" s="5"/>
      <c r="AI501" s="14"/>
      <c r="AJ501" s="17"/>
      <c r="AK501" s="7"/>
    </row>
    <row r="502" spans="1:37" ht="18.75" customHeight="1" x14ac:dyDescent="0.25">
      <c r="A502" s="11"/>
      <c r="B502" s="11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31"/>
      <c r="Y502" s="131"/>
      <c r="Z502" s="131"/>
      <c r="AA502" s="9"/>
      <c r="AB502" s="9"/>
      <c r="AC502" s="18"/>
      <c r="AD502" s="9"/>
      <c r="AE502" s="9"/>
      <c r="AF502" s="9"/>
      <c r="AG502" s="9"/>
      <c r="AH502" s="9"/>
      <c r="AI502" s="13"/>
      <c r="AJ502" s="19"/>
      <c r="AK502" s="10"/>
    </row>
    <row r="503" spans="1:37" ht="18.75" customHeight="1" x14ac:dyDescent="0.25">
      <c r="C503" s="26"/>
      <c r="D503" s="2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132"/>
      <c r="Y503" s="132"/>
      <c r="Z503" s="132"/>
      <c r="AA503" s="5"/>
      <c r="AB503" s="5"/>
      <c r="AC503" s="16"/>
      <c r="AD503" s="5"/>
      <c r="AE503" s="5"/>
      <c r="AF503" s="5"/>
      <c r="AG503" s="5"/>
      <c r="AH503" s="5"/>
      <c r="AI503" s="14"/>
      <c r="AJ503" s="17"/>
      <c r="AK503" s="7"/>
    </row>
    <row r="504" spans="1:37" ht="18.75" customHeight="1" x14ac:dyDescent="0.25">
      <c r="C504" s="26"/>
      <c r="D504" s="2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132"/>
      <c r="Y504" s="132"/>
      <c r="Z504" s="132"/>
      <c r="AA504" s="5"/>
      <c r="AB504" s="5"/>
      <c r="AC504" s="16"/>
      <c r="AD504" s="5"/>
      <c r="AE504" s="5"/>
      <c r="AF504" s="5"/>
      <c r="AG504" s="5"/>
      <c r="AH504" s="5"/>
      <c r="AI504" s="14"/>
      <c r="AJ504" s="17"/>
      <c r="AK504" s="7"/>
    </row>
    <row r="505" spans="1:37" ht="18.75" customHeight="1" x14ac:dyDescent="0.25">
      <c r="C505" s="26"/>
      <c r="D505" s="2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132"/>
      <c r="Y505" s="132"/>
      <c r="Z505" s="132"/>
      <c r="AA505" s="5"/>
      <c r="AB505" s="5"/>
      <c r="AC505" s="16"/>
      <c r="AD505" s="5"/>
      <c r="AE505" s="5"/>
      <c r="AF505" s="5"/>
      <c r="AG505" s="5"/>
      <c r="AH505" s="5"/>
      <c r="AI505" s="14"/>
      <c r="AJ505" s="17"/>
      <c r="AK505" s="7"/>
    </row>
    <row r="506" spans="1:37" ht="18.75" customHeight="1" x14ac:dyDescent="0.25">
      <c r="C506" s="26"/>
      <c r="D506" s="2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132"/>
      <c r="Y506" s="132"/>
      <c r="Z506" s="132"/>
      <c r="AA506" s="5"/>
      <c r="AB506" s="5"/>
      <c r="AC506" s="16"/>
      <c r="AD506" s="5"/>
      <c r="AE506" s="5"/>
      <c r="AF506" s="5"/>
      <c r="AG506" s="5"/>
      <c r="AH506" s="5"/>
      <c r="AI506" s="14"/>
      <c r="AJ506" s="17"/>
      <c r="AK506" s="7"/>
    </row>
    <row r="507" spans="1:37" ht="18.75" customHeight="1" x14ac:dyDescent="0.25">
      <c r="A507" s="11"/>
      <c r="B507" s="11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31"/>
      <c r="Y507" s="131"/>
      <c r="Z507" s="131"/>
      <c r="AA507" s="9"/>
      <c r="AB507" s="9"/>
      <c r="AC507" s="18"/>
      <c r="AD507" s="9"/>
      <c r="AE507" s="9"/>
      <c r="AF507" s="9"/>
      <c r="AG507" s="9"/>
      <c r="AH507" s="9"/>
      <c r="AI507" s="13"/>
      <c r="AJ507" s="19"/>
      <c r="AK507" s="10"/>
    </row>
    <row r="508" spans="1:37" ht="18.75" customHeight="1" x14ac:dyDescent="0.25">
      <c r="C508" s="26"/>
      <c r="D508" s="2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132"/>
      <c r="Y508" s="132"/>
      <c r="Z508" s="132"/>
      <c r="AA508" s="5"/>
      <c r="AB508" s="5"/>
      <c r="AC508" s="16"/>
      <c r="AD508" s="5"/>
      <c r="AE508" s="5"/>
      <c r="AF508" s="5"/>
      <c r="AG508" s="5"/>
      <c r="AH508" s="5"/>
      <c r="AI508" s="14"/>
      <c r="AJ508" s="17"/>
      <c r="AK508" s="7"/>
    </row>
    <row r="509" spans="1:37" ht="18.75" customHeight="1" x14ac:dyDescent="0.25">
      <c r="C509" s="26"/>
      <c r="D509" s="2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132"/>
      <c r="Y509" s="132"/>
      <c r="Z509" s="132"/>
      <c r="AA509" s="5"/>
      <c r="AB509" s="5"/>
      <c r="AC509" s="16"/>
      <c r="AD509" s="5"/>
      <c r="AE509" s="5"/>
      <c r="AF509" s="5"/>
      <c r="AG509" s="5"/>
      <c r="AH509" s="5"/>
      <c r="AI509" s="14"/>
      <c r="AJ509" s="17"/>
      <c r="AK509" s="7"/>
    </row>
    <row r="510" spans="1:37" ht="18.75" customHeight="1" x14ac:dyDescent="0.25">
      <c r="C510" s="26"/>
      <c r="D510" s="2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132"/>
      <c r="Y510" s="132"/>
      <c r="Z510" s="132"/>
      <c r="AA510" s="5"/>
      <c r="AB510" s="5"/>
      <c r="AC510" s="16"/>
      <c r="AD510" s="5"/>
      <c r="AE510" s="5"/>
      <c r="AF510" s="5"/>
      <c r="AG510" s="5"/>
      <c r="AH510" s="5"/>
      <c r="AI510" s="14"/>
      <c r="AJ510" s="17"/>
      <c r="AK510" s="7"/>
    </row>
    <row r="511" spans="1:37" ht="18.75" customHeight="1" x14ac:dyDescent="0.25">
      <c r="C511" s="26"/>
      <c r="D511" s="2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132"/>
      <c r="Y511" s="132"/>
      <c r="Z511" s="132"/>
      <c r="AA511" s="5"/>
      <c r="AB511" s="5"/>
      <c r="AC511" s="16"/>
      <c r="AD511" s="5"/>
      <c r="AE511" s="5"/>
      <c r="AF511" s="5"/>
      <c r="AG511" s="5"/>
      <c r="AH511" s="5"/>
      <c r="AI511" s="14"/>
      <c r="AJ511" s="17"/>
      <c r="AK511" s="7"/>
    </row>
    <row r="512" spans="1:37" ht="18.75" customHeight="1" x14ac:dyDescent="0.25">
      <c r="A512" s="11"/>
      <c r="B512" s="11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31"/>
      <c r="Y512" s="131"/>
      <c r="Z512" s="131"/>
      <c r="AA512" s="9"/>
      <c r="AB512" s="9"/>
      <c r="AC512" s="18"/>
      <c r="AD512" s="9"/>
      <c r="AE512" s="9"/>
      <c r="AF512" s="9"/>
      <c r="AG512" s="9"/>
      <c r="AH512" s="9"/>
      <c r="AI512" s="13"/>
      <c r="AJ512" s="19"/>
      <c r="AK512" s="10"/>
    </row>
    <row r="513" spans="1:37" ht="18.75" customHeight="1" x14ac:dyDescent="0.25">
      <c r="A513" s="11"/>
      <c r="B513" s="11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31"/>
      <c r="Y513" s="131"/>
      <c r="Z513" s="131"/>
      <c r="AA513" s="9"/>
      <c r="AB513" s="9"/>
      <c r="AC513" s="18"/>
      <c r="AD513" s="9"/>
      <c r="AE513" s="9"/>
      <c r="AF513" s="9"/>
      <c r="AG513" s="9"/>
      <c r="AH513" s="9"/>
      <c r="AI513" s="13"/>
      <c r="AJ513" s="19"/>
      <c r="AK513" s="10"/>
    </row>
    <row r="514" spans="1:37" ht="18.75" customHeight="1" x14ac:dyDescent="0.25">
      <c r="C514" s="26"/>
      <c r="D514" s="2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132"/>
      <c r="Y514" s="132"/>
      <c r="Z514" s="132"/>
      <c r="AA514" s="5"/>
      <c r="AB514" s="5"/>
      <c r="AC514" s="16"/>
      <c r="AD514" s="5"/>
      <c r="AE514" s="5"/>
      <c r="AF514" s="5"/>
      <c r="AG514" s="5"/>
      <c r="AH514" s="5"/>
      <c r="AI514" s="14"/>
      <c r="AJ514" s="17"/>
      <c r="AK514" s="7"/>
    </row>
    <row r="515" spans="1:37" ht="18.75" customHeight="1" x14ac:dyDescent="0.25">
      <c r="C515" s="26"/>
      <c r="D515" s="2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132"/>
      <c r="Y515" s="132"/>
      <c r="Z515" s="132"/>
      <c r="AA515" s="5"/>
      <c r="AB515" s="5"/>
      <c r="AC515" s="16"/>
      <c r="AD515" s="5"/>
      <c r="AE515" s="5"/>
      <c r="AF515" s="5"/>
      <c r="AG515" s="5"/>
      <c r="AH515" s="5"/>
      <c r="AI515" s="14"/>
      <c r="AJ515" s="17"/>
      <c r="AK515" s="7"/>
    </row>
    <row r="516" spans="1:37" ht="18.75" customHeight="1" x14ac:dyDescent="0.25">
      <c r="C516" s="26"/>
      <c r="D516" s="2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132"/>
      <c r="Y516" s="132"/>
      <c r="Z516" s="132"/>
      <c r="AA516" s="5"/>
      <c r="AB516" s="5"/>
      <c r="AC516" s="16"/>
      <c r="AD516" s="5"/>
      <c r="AE516" s="5"/>
      <c r="AF516" s="5"/>
      <c r="AG516" s="5"/>
      <c r="AH516" s="5"/>
      <c r="AI516" s="14"/>
      <c r="AJ516" s="17"/>
      <c r="AK516" s="7"/>
    </row>
    <row r="517" spans="1:37" ht="18.75" customHeight="1" x14ac:dyDescent="0.25">
      <c r="C517" s="26"/>
      <c r="D517" s="2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132"/>
      <c r="Y517" s="132"/>
      <c r="Z517" s="132"/>
      <c r="AA517" s="5"/>
      <c r="AB517" s="5"/>
      <c r="AC517" s="16"/>
      <c r="AD517" s="5"/>
      <c r="AE517" s="5"/>
      <c r="AF517" s="5"/>
      <c r="AG517" s="5"/>
      <c r="AH517" s="5"/>
      <c r="AI517" s="14"/>
      <c r="AJ517" s="17"/>
      <c r="AK517" s="7"/>
    </row>
    <row r="518" spans="1:37" ht="18.75" customHeight="1" x14ac:dyDescent="0.25">
      <c r="C518" s="26"/>
      <c r="D518" s="2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132"/>
      <c r="Y518" s="132"/>
      <c r="Z518" s="132"/>
      <c r="AA518" s="5"/>
      <c r="AB518" s="5"/>
      <c r="AC518" s="16"/>
      <c r="AD518" s="5"/>
      <c r="AE518" s="5"/>
      <c r="AF518" s="5"/>
      <c r="AG518" s="5"/>
      <c r="AH518" s="5"/>
      <c r="AI518" s="14"/>
      <c r="AJ518" s="17"/>
      <c r="AK518" s="7"/>
    </row>
    <row r="519" spans="1:37" ht="18.75" customHeight="1" x14ac:dyDescent="0.25">
      <c r="C519" s="26"/>
      <c r="D519" s="2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132"/>
      <c r="Y519" s="132"/>
      <c r="Z519" s="132"/>
      <c r="AA519" s="5"/>
      <c r="AB519" s="5"/>
      <c r="AC519" s="16"/>
      <c r="AD519" s="5"/>
      <c r="AE519" s="5"/>
      <c r="AF519" s="5"/>
      <c r="AG519" s="5"/>
      <c r="AH519" s="5"/>
      <c r="AI519" s="14"/>
      <c r="AJ519" s="17"/>
      <c r="AK519" s="7"/>
    </row>
    <row r="520" spans="1:37" ht="18.75" customHeight="1" x14ac:dyDescent="0.25">
      <c r="C520" s="26"/>
      <c r="D520" s="2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132"/>
      <c r="Y520" s="132"/>
      <c r="Z520" s="132"/>
      <c r="AA520" s="5"/>
      <c r="AB520" s="5"/>
      <c r="AC520" s="16"/>
      <c r="AD520" s="5"/>
      <c r="AE520" s="5"/>
      <c r="AF520" s="5"/>
      <c r="AG520" s="5"/>
      <c r="AH520" s="5"/>
      <c r="AI520" s="14"/>
      <c r="AJ520" s="17"/>
      <c r="AK520" s="7"/>
    </row>
    <row r="521" spans="1:37" ht="18.75" customHeight="1" x14ac:dyDescent="0.25">
      <c r="C521" s="26"/>
      <c r="D521" s="2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132"/>
      <c r="Y521" s="132"/>
      <c r="Z521" s="132"/>
      <c r="AA521" s="5"/>
      <c r="AB521" s="5"/>
      <c r="AC521" s="16"/>
      <c r="AD521" s="5"/>
      <c r="AE521" s="5"/>
      <c r="AF521" s="5"/>
      <c r="AG521" s="5"/>
      <c r="AH521" s="5"/>
      <c r="AI521" s="14"/>
      <c r="AJ521" s="17"/>
      <c r="AK521" s="7"/>
    </row>
    <row r="522" spans="1:37" ht="18.75" customHeight="1" x14ac:dyDescent="0.25">
      <c r="C522" s="26"/>
      <c r="D522" s="2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132"/>
      <c r="Y522" s="132"/>
      <c r="Z522" s="132"/>
      <c r="AA522" s="5"/>
      <c r="AB522" s="5"/>
      <c r="AC522" s="16"/>
      <c r="AD522" s="5"/>
      <c r="AE522" s="5"/>
      <c r="AF522" s="5"/>
      <c r="AG522" s="5"/>
      <c r="AH522" s="5"/>
      <c r="AI522" s="14"/>
      <c r="AJ522" s="17"/>
      <c r="AK522" s="7"/>
    </row>
    <row r="523" spans="1:37" ht="18.75" customHeight="1" x14ac:dyDescent="0.25">
      <c r="C523" s="26"/>
      <c r="D523" s="2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132"/>
      <c r="Y523" s="132"/>
      <c r="Z523" s="132"/>
      <c r="AA523" s="5"/>
      <c r="AB523" s="5"/>
      <c r="AC523" s="16"/>
      <c r="AD523" s="5"/>
      <c r="AE523" s="5"/>
      <c r="AF523" s="5"/>
      <c r="AG523" s="5"/>
      <c r="AH523" s="5"/>
      <c r="AI523" s="14"/>
      <c r="AJ523" s="17"/>
      <c r="AK523" s="7"/>
    </row>
    <row r="524" spans="1:37" ht="18.75" customHeight="1" x14ac:dyDescent="0.25">
      <c r="C524" s="26"/>
      <c r="D524" s="2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132"/>
      <c r="Y524" s="132"/>
      <c r="Z524" s="132"/>
      <c r="AA524" s="5"/>
      <c r="AB524" s="5"/>
      <c r="AC524" s="16"/>
      <c r="AD524" s="5"/>
      <c r="AE524" s="5"/>
      <c r="AF524" s="5"/>
      <c r="AG524" s="5"/>
      <c r="AH524" s="5"/>
      <c r="AI524" s="14"/>
      <c r="AJ524" s="17"/>
      <c r="AK524" s="7"/>
    </row>
    <row r="525" spans="1:37" ht="18.75" customHeight="1" x14ac:dyDescent="0.25">
      <c r="C525" s="26"/>
      <c r="D525" s="2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132"/>
      <c r="Y525" s="132"/>
      <c r="Z525" s="132"/>
      <c r="AA525" s="5"/>
      <c r="AB525" s="5"/>
      <c r="AC525" s="16"/>
      <c r="AD525" s="5"/>
      <c r="AE525" s="5"/>
      <c r="AF525" s="5"/>
      <c r="AG525" s="5"/>
      <c r="AH525" s="5"/>
      <c r="AI525" s="14"/>
      <c r="AJ525" s="17"/>
      <c r="AK525" s="7"/>
    </row>
    <row r="526" spans="1:37" ht="18.75" customHeight="1" x14ac:dyDescent="0.25">
      <c r="C526" s="26"/>
      <c r="D526" s="2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132"/>
      <c r="Y526" s="132"/>
      <c r="Z526" s="132"/>
      <c r="AA526" s="5"/>
      <c r="AB526" s="5"/>
      <c r="AC526" s="16"/>
      <c r="AD526" s="5"/>
      <c r="AE526" s="5"/>
      <c r="AF526" s="5"/>
      <c r="AG526" s="5"/>
      <c r="AH526" s="5"/>
      <c r="AI526" s="14"/>
      <c r="AJ526" s="17"/>
      <c r="AK526" s="7"/>
    </row>
    <row r="527" spans="1:37" ht="18.75" customHeight="1" x14ac:dyDescent="0.25">
      <c r="C527" s="26"/>
      <c r="D527" s="2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132"/>
      <c r="Y527" s="132"/>
      <c r="Z527" s="132"/>
      <c r="AA527" s="5"/>
      <c r="AB527" s="5"/>
      <c r="AC527" s="16"/>
      <c r="AD527" s="5"/>
      <c r="AE527" s="5"/>
      <c r="AF527" s="5"/>
      <c r="AG527" s="5"/>
      <c r="AH527" s="5"/>
      <c r="AI527" s="14"/>
      <c r="AJ527" s="17"/>
      <c r="AK527" s="7"/>
    </row>
    <row r="528" spans="1:37" ht="18.75" customHeight="1" x14ac:dyDescent="0.25">
      <c r="C528" s="26"/>
      <c r="D528" s="2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132"/>
      <c r="Y528" s="132"/>
      <c r="Z528" s="132"/>
      <c r="AA528" s="5"/>
      <c r="AB528" s="5"/>
      <c r="AC528" s="16"/>
      <c r="AD528" s="5"/>
      <c r="AE528" s="5"/>
      <c r="AF528" s="5"/>
      <c r="AG528" s="5"/>
      <c r="AH528" s="5"/>
      <c r="AI528" s="14"/>
      <c r="AJ528" s="17"/>
      <c r="AK528" s="7"/>
    </row>
    <row r="529" spans="1:37" ht="18.75" customHeight="1" x14ac:dyDescent="0.25">
      <c r="C529" s="26"/>
      <c r="D529" s="2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132"/>
      <c r="Y529" s="132"/>
      <c r="Z529" s="132"/>
      <c r="AA529" s="5"/>
      <c r="AB529" s="5"/>
      <c r="AC529" s="16"/>
      <c r="AD529" s="5"/>
      <c r="AE529" s="5"/>
      <c r="AF529" s="5"/>
      <c r="AG529" s="5"/>
      <c r="AH529" s="5"/>
      <c r="AI529" s="14"/>
      <c r="AJ529" s="17"/>
      <c r="AK529" s="7"/>
    </row>
    <row r="530" spans="1:37" ht="18.75" customHeight="1" x14ac:dyDescent="0.25">
      <c r="C530" s="26"/>
      <c r="D530" s="2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132"/>
      <c r="Y530" s="132"/>
      <c r="Z530" s="132"/>
      <c r="AA530" s="5"/>
      <c r="AB530" s="5"/>
      <c r="AC530" s="16"/>
      <c r="AD530" s="5"/>
      <c r="AE530" s="5"/>
      <c r="AF530" s="5"/>
      <c r="AG530" s="5"/>
      <c r="AH530" s="5"/>
      <c r="AI530" s="14"/>
      <c r="AJ530" s="17"/>
      <c r="AK530" s="7"/>
    </row>
    <row r="531" spans="1:37" ht="18.75" customHeight="1" x14ac:dyDescent="0.25">
      <c r="A531" s="11"/>
      <c r="B531" s="11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131"/>
      <c r="Y531" s="131"/>
      <c r="Z531" s="131"/>
      <c r="AA531" s="9"/>
      <c r="AB531" s="9"/>
      <c r="AC531" s="18"/>
      <c r="AD531" s="9"/>
      <c r="AE531" s="9"/>
      <c r="AF531" s="9"/>
      <c r="AG531" s="9"/>
      <c r="AH531" s="9"/>
      <c r="AI531" s="13"/>
      <c r="AJ531" s="19"/>
      <c r="AK531" s="10"/>
    </row>
    <row r="532" spans="1:37" ht="18.75" customHeight="1" x14ac:dyDescent="0.25">
      <c r="A532" s="11"/>
      <c r="B532" s="11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131"/>
      <c r="Y532" s="131"/>
      <c r="Z532" s="131"/>
      <c r="AA532" s="9"/>
      <c r="AB532" s="9"/>
      <c r="AC532" s="18"/>
      <c r="AD532" s="9"/>
      <c r="AE532" s="9"/>
      <c r="AF532" s="9"/>
      <c r="AG532" s="9"/>
      <c r="AH532" s="9"/>
      <c r="AI532" s="13"/>
      <c r="AJ532" s="19"/>
      <c r="AK532" s="10"/>
    </row>
    <row r="533" spans="1:37" ht="18.75" customHeight="1" x14ac:dyDescent="0.25">
      <c r="C533" s="26"/>
      <c r="D533" s="2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132"/>
      <c r="Y533" s="132"/>
      <c r="Z533" s="132"/>
      <c r="AA533" s="5"/>
      <c r="AB533" s="5"/>
      <c r="AC533" s="16"/>
      <c r="AD533" s="5"/>
      <c r="AE533" s="5"/>
      <c r="AF533" s="5"/>
      <c r="AG533" s="5"/>
      <c r="AH533" s="5"/>
      <c r="AI533" s="14"/>
      <c r="AJ533" s="17"/>
      <c r="AK533" s="7"/>
    </row>
    <row r="534" spans="1:37" ht="18.75" customHeight="1" x14ac:dyDescent="0.25">
      <c r="C534" s="26"/>
      <c r="D534" s="2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132"/>
      <c r="Y534" s="132"/>
      <c r="Z534" s="132"/>
      <c r="AA534" s="5"/>
      <c r="AB534" s="5"/>
      <c r="AC534" s="16"/>
      <c r="AD534" s="5"/>
      <c r="AE534" s="5"/>
      <c r="AF534" s="5"/>
      <c r="AG534" s="5"/>
      <c r="AH534" s="5"/>
      <c r="AI534" s="14"/>
      <c r="AJ534" s="17"/>
      <c r="AK534" s="7"/>
    </row>
    <row r="535" spans="1:37" ht="18.75" customHeight="1" x14ac:dyDescent="0.25">
      <c r="C535" s="26"/>
      <c r="D535" s="2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132"/>
      <c r="Y535" s="132"/>
      <c r="Z535" s="132"/>
      <c r="AA535" s="5"/>
      <c r="AB535" s="5"/>
      <c r="AC535" s="16"/>
      <c r="AD535" s="5"/>
      <c r="AE535" s="5"/>
      <c r="AF535" s="5"/>
      <c r="AG535" s="5"/>
      <c r="AH535" s="5"/>
      <c r="AI535" s="14"/>
      <c r="AJ535" s="17"/>
      <c r="AK535" s="7"/>
    </row>
    <row r="536" spans="1:37" ht="18.75" customHeight="1" x14ac:dyDescent="0.25">
      <c r="C536" s="26"/>
      <c r="D536" s="2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132"/>
      <c r="Y536" s="132"/>
      <c r="Z536" s="132"/>
      <c r="AA536" s="5"/>
      <c r="AB536" s="5"/>
      <c r="AC536" s="16"/>
      <c r="AD536" s="5"/>
      <c r="AE536" s="5"/>
      <c r="AF536" s="5"/>
      <c r="AG536" s="5"/>
      <c r="AH536" s="5"/>
      <c r="AI536" s="14"/>
      <c r="AJ536" s="17"/>
      <c r="AK536" s="7"/>
    </row>
    <row r="537" spans="1:37" ht="18.75" customHeight="1" x14ac:dyDescent="0.25">
      <c r="C537" s="26"/>
      <c r="D537" s="2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132"/>
      <c r="Y537" s="132"/>
      <c r="Z537" s="132"/>
      <c r="AA537" s="5"/>
      <c r="AB537" s="5"/>
      <c r="AC537" s="16"/>
      <c r="AD537" s="5"/>
      <c r="AE537" s="5"/>
      <c r="AF537" s="5"/>
      <c r="AG537" s="5"/>
      <c r="AH537" s="5"/>
      <c r="AI537" s="14"/>
      <c r="AJ537" s="17"/>
      <c r="AK537" s="7"/>
    </row>
    <row r="538" spans="1:37" ht="18.75" customHeight="1" x14ac:dyDescent="0.25">
      <c r="C538" s="26"/>
      <c r="D538" s="2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132"/>
      <c r="Y538" s="132"/>
      <c r="Z538" s="132"/>
      <c r="AA538" s="5"/>
      <c r="AB538" s="5"/>
      <c r="AC538" s="16"/>
      <c r="AD538" s="5"/>
      <c r="AE538" s="5"/>
      <c r="AF538" s="5"/>
      <c r="AG538" s="5"/>
      <c r="AH538" s="5"/>
      <c r="AI538" s="14"/>
      <c r="AJ538" s="17"/>
      <c r="AK538" s="7"/>
    </row>
    <row r="539" spans="1:37" ht="18.75" customHeight="1" x14ac:dyDescent="0.25">
      <c r="A539" s="11"/>
      <c r="B539" s="11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131"/>
      <c r="Y539" s="131"/>
      <c r="Z539" s="131"/>
      <c r="AA539" s="9"/>
      <c r="AB539" s="9"/>
      <c r="AC539" s="18"/>
      <c r="AD539" s="9"/>
      <c r="AE539" s="9"/>
      <c r="AF539" s="9"/>
      <c r="AG539" s="9"/>
      <c r="AH539" s="9"/>
      <c r="AI539" s="13"/>
      <c r="AJ539" s="19"/>
      <c r="AK539" s="10"/>
    </row>
    <row r="540" spans="1:37" ht="18.75" customHeight="1" x14ac:dyDescent="0.25">
      <c r="A540" s="11"/>
      <c r="B540" s="11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131"/>
      <c r="Y540" s="131"/>
      <c r="Z540" s="131"/>
      <c r="AA540" s="9"/>
      <c r="AB540" s="9"/>
      <c r="AC540" s="18"/>
      <c r="AD540" s="9"/>
      <c r="AE540" s="9"/>
      <c r="AF540" s="9"/>
      <c r="AG540" s="9"/>
      <c r="AH540" s="9"/>
      <c r="AI540" s="13"/>
      <c r="AJ540" s="19"/>
      <c r="AK540" s="10"/>
    </row>
    <row r="541" spans="1:37" ht="18.75" customHeight="1" x14ac:dyDescent="0.25">
      <c r="A541" s="11"/>
      <c r="B541" s="11"/>
      <c r="C541" s="26"/>
      <c r="D541" s="2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132"/>
      <c r="Y541" s="132"/>
      <c r="Z541" s="132"/>
      <c r="AA541" s="5"/>
      <c r="AB541" s="5"/>
      <c r="AC541" s="16"/>
      <c r="AD541" s="5"/>
      <c r="AE541" s="5"/>
      <c r="AF541" s="5"/>
      <c r="AG541" s="5"/>
      <c r="AH541" s="5"/>
      <c r="AI541" s="14"/>
      <c r="AJ541" s="17"/>
      <c r="AK541" s="7"/>
    </row>
    <row r="542" spans="1:37" ht="18.75" customHeight="1" x14ac:dyDescent="0.25">
      <c r="C542" s="26"/>
      <c r="D542" s="2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132"/>
      <c r="Y542" s="132"/>
      <c r="Z542" s="132"/>
      <c r="AA542" s="5"/>
      <c r="AB542" s="5"/>
      <c r="AC542" s="16"/>
      <c r="AD542" s="5"/>
      <c r="AE542" s="5"/>
      <c r="AF542" s="5"/>
      <c r="AG542" s="5"/>
      <c r="AH542" s="5"/>
      <c r="AI542" s="14"/>
      <c r="AJ542" s="17"/>
      <c r="AK542" s="7"/>
    </row>
    <row r="543" spans="1:37" ht="18.75" customHeight="1" x14ac:dyDescent="0.25">
      <c r="C543" s="26"/>
      <c r="D543" s="2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132"/>
      <c r="Y543" s="132"/>
      <c r="Z543" s="132"/>
      <c r="AA543" s="5"/>
      <c r="AB543" s="5"/>
      <c r="AC543" s="16"/>
      <c r="AD543" s="5"/>
      <c r="AE543" s="5"/>
      <c r="AF543" s="5"/>
      <c r="AG543" s="5"/>
      <c r="AH543" s="5"/>
      <c r="AI543" s="14"/>
      <c r="AJ543" s="17"/>
      <c r="AK543" s="7"/>
    </row>
    <row r="544" spans="1:37" ht="18.75" customHeight="1" x14ac:dyDescent="0.25">
      <c r="C544" s="26"/>
      <c r="D544" s="2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132"/>
      <c r="Y544" s="132"/>
      <c r="Z544" s="132"/>
      <c r="AA544" s="5"/>
      <c r="AB544" s="5"/>
      <c r="AC544" s="16"/>
      <c r="AD544" s="5"/>
      <c r="AE544" s="5"/>
      <c r="AF544" s="5"/>
      <c r="AG544" s="5"/>
      <c r="AH544" s="5"/>
      <c r="AI544" s="14"/>
      <c r="AJ544" s="17"/>
      <c r="AK544" s="7"/>
    </row>
    <row r="545" spans="1:37" ht="18.75" customHeight="1" x14ac:dyDescent="0.25">
      <c r="C545" s="26"/>
      <c r="D545" s="2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132"/>
      <c r="Y545" s="132"/>
      <c r="Z545" s="132"/>
      <c r="AA545" s="5"/>
      <c r="AB545" s="5"/>
      <c r="AC545" s="16"/>
      <c r="AD545" s="5"/>
      <c r="AE545" s="5"/>
      <c r="AF545" s="5"/>
      <c r="AG545" s="5"/>
      <c r="AH545" s="5"/>
      <c r="AI545" s="14"/>
      <c r="AJ545" s="17"/>
      <c r="AK545" s="7"/>
    </row>
    <row r="546" spans="1:37" ht="18.75" customHeight="1" x14ac:dyDescent="0.25">
      <c r="C546" s="26"/>
      <c r="D546" s="2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132"/>
      <c r="Y546" s="132"/>
      <c r="Z546" s="132"/>
      <c r="AA546" s="5"/>
      <c r="AB546" s="5"/>
      <c r="AC546" s="16"/>
      <c r="AD546" s="5"/>
      <c r="AE546" s="5"/>
      <c r="AF546" s="5"/>
      <c r="AG546" s="5"/>
      <c r="AH546" s="5"/>
      <c r="AI546" s="14"/>
      <c r="AJ546" s="17"/>
      <c r="AK546" s="7"/>
    </row>
    <row r="547" spans="1:37" ht="18.75" customHeight="1" x14ac:dyDescent="0.25">
      <c r="C547" s="26"/>
      <c r="D547" s="2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132"/>
      <c r="Y547" s="132"/>
      <c r="Z547" s="132"/>
      <c r="AA547" s="5"/>
      <c r="AB547" s="5"/>
      <c r="AC547" s="16"/>
      <c r="AD547" s="5"/>
      <c r="AE547" s="5"/>
      <c r="AF547" s="5"/>
      <c r="AG547" s="5"/>
      <c r="AH547" s="5"/>
      <c r="AI547" s="14"/>
      <c r="AJ547" s="17"/>
      <c r="AK547" s="7"/>
    </row>
    <row r="548" spans="1:37" ht="18.75" customHeight="1" x14ac:dyDescent="0.25">
      <c r="C548" s="26"/>
      <c r="D548" s="2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132"/>
      <c r="Y548" s="132"/>
      <c r="Z548" s="132"/>
      <c r="AA548" s="5"/>
      <c r="AB548" s="5"/>
      <c r="AC548" s="16"/>
      <c r="AD548" s="5"/>
      <c r="AE548" s="5"/>
      <c r="AF548" s="5"/>
      <c r="AG548" s="5"/>
      <c r="AH548" s="5"/>
      <c r="AI548" s="14"/>
      <c r="AJ548" s="17"/>
      <c r="AK548" s="7"/>
    </row>
    <row r="549" spans="1:37" ht="18.75" customHeight="1" x14ac:dyDescent="0.25">
      <c r="C549" s="26"/>
      <c r="D549" s="2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132"/>
      <c r="Y549" s="132"/>
      <c r="Z549" s="132"/>
      <c r="AA549" s="5"/>
      <c r="AB549" s="5"/>
      <c r="AC549" s="16"/>
      <c r="AD549" s="5"/>
      <c r="AE549" s="5"/>
      <c r="AF549" s="5"/>
      <c r="AG549" s="5"/>
      <c r="AH549" s="5"/>
      <c r="AI549" s="14"/>
      <c r="AJ549" s="17"/>
      <c r="AK549" s="7"/>
    </row>
    <row r="550" spans="1:37" ht="18.75" customHeight="1" x14ac:dyDescent="0.25">
      <c r="C550" s="26"/>
      <c r="D550" s="2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132"/>
      <c r="Y550" s="132"/>
      <c r="Z550" s="132"/>
      <c r="AA550" s="5"/>
      <c r="AB550" s="5"/>
      <c r="AC550" s="16"/>
      <c r="AD550" s="5"/>
      <c r="AE550" s="5"/>
      <c r="AF550" s="5"/>
      <c r="AG550" s="5"/>
      <c r="AH550" s="5"/>
      <c r="AI550" s="14"/>
      <c r="AJ550" s="17"/>
      <c r="AK550" s="7"/>
    </row>
    <row r="551" spans="1:37" ht="18.75" customHeight="1" x14ac:dyDescent="0.25">
      <c r="C551" s="26"/>
      <c r="D551" s="2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132"/>
      <c r="Y551" s="132"/>
      <c r="Z551" s="132"/>
      <c r="AA551" s="5"/>
      <c r="AB551" s="5"/>
      <c r="AC551" s="16"/>
      <c r="AD551" s="5"/>
      <c r="AE551" s="5"/>
      <c r="AF551" s="5"/>
      <c r="AG551" s="5"/>
      <c r="AH551" s="5"/>
      <c r="AI551" s="14"/>
      <c r="AJ551" s="17"/>
      <c r="AK551" s="7"/>
    </row>
    <row r="552" spans="1:37" ht="18.75" customHeight="1" x14ac:dyDescent="0.25">
      <c r="C552" s="26"/>
      <c r="D552" s="2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132"/>
      <c r="Y552" s="132"/>
      <c r="Z552" s="132"/>
      <c r="AA552" s="5"/>
      <c r="AB552" s="5"/>
      <c r="AC552" s="16"/>
      <c r="AD552" s="5"/>
      <c r="AE552" s="5"/>
      <c r="AF552" s="5"/>
      <c r="AG552" s="5"/>
      <c r="AH552" s="5"/>
      <c r="AI552" s="14"/>
      <c r="AJ552" s="17"/>
      <c r="AK552" s="7"/>
    </row>
    <row r="553" spans="1:37" ht="18.75" customHeight="1" x14ac:dyDescent="0.25">
      <c r="C553" s="26"/>
      <c r="D553" s="2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132"/>
      <c r="Y553" s="132"/>
      <c r="Z553" s="132"/>
      <c r="AA553" s="5"/>
      <c r="AB553" s="5"/>
      <c r="AC553" s="16"/>
      <c r="AD553" s="5"/>
      <c r="AE553" s="5"/>
      <c r="AF553" s="5"/>
      <c r="AG553" s="5"/>
      <c r="AH553" s="5"/>
      <c r="AI553" s="14"/>
      <c r="AJ553" s="17"/>
      <c r="AK553" s="7"/>
    </row>
    <row r="554" spans="1:37" ht="18.75" customHeight="1" x14ac:dyDescent="0.25">
      <c r="C554" s="26"/>
      <c r="D554" s="2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132"/>
      <c r="Y554" s="132"/>
      <c r="Z554" s="132"/>
      <c r="AA554" s="5"/>
      <c r="AB554" s="5"/>
      <c r="AC554" s="16"/>
      <c r="AD554" s="5"/>
      <c r="AE554" s="5"/>
      <c r="AF554" s="5"/>
      <c r="AG554" s="5"/>
      <c r="AH554" s="5"/>
      <c r="AI554" s="14"/>
      <c r="AJ554" s="17"/>
      <c r="AK554" s="7"/>
    </row>
    <row r="555" spans="1:37" ht="18.75" customHeight="1" x14ac:dyDescent="0.25">
      <c r="A555" s="11"/>
      <c r="B555" s="11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131"/>
      <c r="Y555" s="131"/>
      <c r="Z555" s="131"/>
      <c r="AA555" s="9"/>
      <c r="AB555" s="9"/>
      <c r="AC555" s="18"/>
      <c r="AD555" s="9"/>
      <c r="AE555" s="9"/>
      <c r="AF555" s="9"/>
      <c r="AG555" s="9"/>
      <c r="AH555" s="9"/>
      <c r="AI555" s="13"/>
      <c r="AJ555" s="19"/>
      <c r="AK555" s="10"/>
    </row>
    <row r="556" spans="1:37" ht="42" customHeight="1" x14ac:dyDescent="0.25">
      <c r="C556" s="26"/>
      <c r="D556" s="2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128"/>
      <c r="Y556" s="128"/>
      <c r="Z556" s="128"/>
      <c r="AA556" s="5"/>
      <c r="AB556" s="5"/>
      <c r="AC556" s="16"/>
      <c r="AD556" s="5"/>
      <c r="AE556" s="5"/>
      <c r="AF556" s="5"/>
      <c r="AG556" s="5"/>
      <c r="AH556" s="5"/>
      <c r="AI556" s="14"/>
      <c r="AJ556" s="17"/>
      <c r="AK556" s="7"/>
    </row>
    <row r="557" spans="1:37" ht="18.75" customHeight="1" x14ac:dyDescent="0.25">
      <c r="A557" s="11"/>
      <c r="B557" s="11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131"/>
      <c r="Y557" s="131"/>
      <c r="Z557" s="131"/>
      <c r="AA557" s="9"/>
      <c r="AB557" s="9"/>
      <c r="AC557" s="18"/>
      <c r="AD557" s="9"/>
      <c r="AE557" s="9"/>
      <c r="AF557" s="9"/>
      <c r="AG557" s="9"/>
      <c r="AH557" s="9"/>
      <c r="AI557" s="13"/>
      <c r="AJ557" s="19"/>
      <c r="AK557" s="10"/>
    </row>
    <row r="558" spans="1:37" ht="18.75" customHeight="1" x14ac:dyDescent="0.25">
      <c r="C558" s="26"/>
      <c r="D558" s="2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132"/>
      <c r="Y558" s="132"/>
      <c r="Z558" s="132"/>
      <c r="AA558" s="5"/>
      <c r="AB558" s="5"/>
      <c r="AC558" s="16"/>
      <c r="AD558" s="5"/>
      <c r="AE558" s="5"/>
      <c r="AF558" s="5"/>
      <c r="AG558" s="5"/>
      <c r="AH558" s="5"/>
      <c r="AI558" s="14"/>
      <c r="AJ558" s="17"/>
      <c r="AK558" s="7"/>
    </row>
    <row r="559" spans="1:37" ht="18.75" customHeight="1" x14ac:dyDescent="0.25">
      <c r="C559" s="26"/>
      <c r="D559" s="2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132"/>
      <c r="Y559" s="132"/>
      <c r="Z559" s="132"/>
      <c r="AA559" s="5"/>
      <c r="AB559" s="5"/>
      <c r="AC559" s="16"/>
      <c r="AD559" s="5"/>
      <c r="AE559" s="5"/>
      <c r="AF559" s="5"/>
      <c r="AG559" s="5"/>
      <c r="AH559" s="5"/>
      <c r="AI559" s="14"/>
      <c r="AJ559" s="17"/>
      <c r="AK559" s="7"/>
    </row>
    <row r="560" spans="1:37" ht="18.75" customHeight="1" x14ac:dyDescent="0.25">
      <c r="C560" s="26"/>
      <c r="D560" s="2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132"/>
      <c r="Y560" s="132"/>
      <c r="Z560" s="132"/>
      <c r="AA560" s="5"/>
      <c r="AB560" s="5"/>
      <c r="AC560" s="16"/>
      <c r="AD560" s="5"/>
      <c r="AE560" s="5"/>
      <c r="AF560" s="5"/>
      <c r="AG560" s="5"/>
      <c r="AH560" s="5"/>
      <c r="AI560" s="14"/>
      <c r="AJ560" s="17"/>
      <c r="AK560" s="7"/>
    </row>
    <row r="561" spans="1:37" ht="18.75" customHeight="1" x14ac:dyDescent="0.25">
      <c r="C561" s="26"/>
      <c r="D561" s="2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132"/>
      <c r="Y561" s="132"/>
      <c r="Z561" s="132"/>
      <c r="AA561" s="5"/>
      <c r="AB561" s="5"/>
      <c r="AC561" s="16"/>
      <c r="AD561" s="5"/>
      <c r="AE561" s="5"/>
      <c r="AF561" s="5"/>
      <c r="AG561" s="5"/>
      <c r="AH561" s="5"/>
      <c r="AI561" s="14"/>
      <c r="AJ561" s="17"/>
      <c r="AK561" s="7"/>
    </row>
    <row r="562" spans="1:37" ht="18.75" customHeight="1" x14ac:dyDescent="0.25">
      <c r="C562" s="26"/>
      <c r="D562" s="2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132"/>
      <c r="Y562" s="132"/>
      <c r="Z562" s="132"/>
      <c r="AA562" s="5"/>
      <c r="AB562" s="5"/>
      <c r="AC562" s="16"/>
      <c r="AD562" s="5"/>
      <c r="AE562" s="5"/>
      <c r="AF562" s="5"/>
      <c r="AG562" s="5"/>
      <c r="AH562" s="5"/>
      <c r="AI562" s="14"/>
      <c r="AJ562" s="17"/>
      <c r="AK562" s="7"/>
    </row>
    <row r="563" spans="1:37" ht="18.75" customHeight="1" x14ac:dyDescent="0.25">
      <c r="C563" s="26"/>
      <c r="D563" s="2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132"/>
      <c r="Y563" s="132"/>
      <c r="Z563" s="132"/>
      <c r="AA563" s="5"/>
      <c r="AB563" s="5"/>
      <c r="AC563" s="16"/>
      <c r="AD563" s="5"/>
      <c r="AE563" s="5"/>
      <c r="AF563" s="5"/>
      <c r="AG563" s="5"/>
      <c r="AH563" s="5"/>
      <c r="AI563" s="14"/>
      <c r="AJ563" s="17"/>
      <c r="AK563" s="7"/>
    </row>
    <row r="564" spans="1:37" ht="18.75" customHeight="1" x14ac:dyDescent="0.25">
      <c r="C564" s="26"/>
      <c r="D564" s="2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132"/>
      <c r="Y564" s="132"/>
      <c r="Z564" s="132"/>
      <c r="AA564" s="5"/>
      <c r="AB564" s="5"/>
      <c r="AC564" s="16"/>
      <c r="AD564" s="5"/>
      <c r="AE564" s="5"/>
      <c r="AF564" s="5"/>
      <c r="AG564" s="5"/>
      <c r="AH564" s="5"/>
      <c r="AI564" s="14"/>
      <c r="AJ564" s="17"/>
      <c r="AK564" s="7"/>
    </row>
    <row r="565" spans="1:37" ht="18.75" customHeight="1" x14ac:dyDescent="0.25">
      <c r="C565" s="26"/>
      <c r="D565" s="2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132"/>
      <c r="Y565" s="132"/>
      <c r="Z565" s="132"/>
      <c r="AA565" s="5"/>
      <c r="AB565" s="5"/>
      <c r="AC565" s="16"/>
      <c r="AD565" s="5"/>
      <c r="AE565" s="5"/>
      <c r="AF565" s="5"/>
      <c r="AG565" s="5"/>
      <c r="AH565" s="5"/>
      <c r="AI565" s="14"/>
      <c r="AJ565" s="17"/>
      <c r="AK565" s="7"/>
    </row>
    <row r="566" spans="1:37" ht="18.75" customHeight="1" x14ac:dyDescent="0.25">
      <c r="C566" s="26"/>
      <c r="D566" s="2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132"/>
      <c r="Y566" s="132"/>
      <c r="Z566" s="132"/>
      <c r="AA566" s="5"/>
      <c r="AB566" s="5"/>
      <c r="AC566" s="16"/>
      <c r="AD566" s="5"/>
      <c r="AE566" s="5"/>
      <c r="AF566" s="5"/>
      <c r="AG566" s="5"/>
      <c r="AH566" s="5"/>
      <c r="AI566" s="14"/>
      <c r="AJ566" s="17"/>
      <c r="AK566" s="7"/>
    </row>
    <row r="567" spans="1:37" ht="18.75" customHeight="1" x14ac:dyDescent="0.25">
      <c r="C567" s="26"/>
      <c r="D567" s="2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132"/>
      <c r="Y567" s="132"/>
      <c r="Z567" s="132"/>
      <c r="AA567" s="5"/>
      <c r="AB567" s="5"/>
      <c r="AC567" s="16"/>
      <c r="AD567" s="5"/>
      <c r="AE567" s="5"/>
      <c r="AF567" s="5"/>
      <c r="AG567" s="5"/>
      <c r="AH567" s="5"/>
      <c r="AI567" s="14"/>
      <c r="AJ567" s="17"/>
      <c r="AK567" s="7"/>
    </row>
    <row r="568" spans="1:37" ht="36" customHeight="1" x14ac:dyDescent="0.25">
      <c r="A568" s="11"/>
      <c r="B568" s="11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140"/>
      <c r="Y568" s="140"/>
      <c r="Z568" s="140"/>
      <c r="AA568" s="9"/>
      <c r="AB568" s="9"/>
      <c r="AC568" s="18"/>
      <c r="AD568" s="9"/>
      <c r="AE568" s="9"/>
      <c r="AF568" s="9"/>
      <c r="AG568" s="9"/>
      <c r="AH568" s="9"/>
      <c r="AI568" s="13"/>
      <c r="AJ568" s="19"/>
      <c r="AK568" s="10"/>
    </row>
    <row r="569" spans="1:37" ht="18.75" customHeight="1" x14ac:dyDescent="0.25">
      <c r="C569" s="26"/>
      <c r="D569" s="2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132"/>
      <c r="Y569" s="132"/>
      <c r="Z569" s="132"/>
      <c r="AA569" s="5"/>
      <c r="AB569" s="5"/>
      <c r="AC569" s="16"/>
      <c r="AD569" s="5"/>
      <c r="AE569" s="5"/>
      <c r="AF569" s="5"/>
      <c r="AG569" s="5"/>
      <c r="AH569" s="5"/>
      <c r="AI569" s="14"/>
      <c r="AJ569" s="17"/>
      <c r="AK569" s="7"/>
    </row>
    <row r="570" spans="1:37" ht="18.75" customHeight="1" x14ac:dyDescent="0.25">
      <c r="A570" s="11"/>
      <c r="B570" s="11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131"/>
      <c r="Y570" s="131"/>
      <c r="Z570" s="131"/>
      <c r="AA570" s="9"/>
      <c r="AB570" s="9"/>
      <c r="AC570" s="18"/>
      <c r="AD570" s="9"/>
      <c r="AE570" s="9"/>
      <c r="AF570" s="9"/>
      <c r="AG570" s="9"/>
      <c r="AH570" s="9"/>
      <c r="AI570" s="13"/>
      <c r="AJ570" s="19"/>
      <c r="AK570" s="10"/>
    </row>
    <row r="571" spans="1:37" ht="18.75" customHeight="1" x14ac:dyDescent="0.25">
      <c r="C571" s="26"/>
      <c r="D571" s="2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132"/>
      <c r="Y571" s="132"/>
      <c r="Z571" s="132"/>
      <c r="AA571" s="5"/>
      <c r="AB571" s="5"/>
      <c r="AC571" s="16"/>
      <c r="AD571" s="5"/>
      <c r="AE571" s="5"/>
      <c r="AF571" s="5"/>
      <c r="AG571" s="5"/>
      <c r="AH571" s="5"/>
      <c r="AI571" s="14"/>
      <c r="AJ571" s="17"/>
      <c r="AK571" s="7"/>
    </row>
    <row r="572" spans="1:37" ht="18.75" customHeight="1" x14ac:dyDescent="0.25">
      <c r="C572" s="26"/>
      <c r="D572" s="2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132"/>
      <c r="Y572" s="132"/>
      <c r="Z572" s="132"/>
      <c r="AA572" s="5"/>
      <c r="AB572" s="5"/>
      <c r="AC572" s="16"/>
      <c r="AD572" s="5"/>
      <c r="AE572" s="5"/>
      <c r="AF572" s="5"/>
      <c r="AG572" s="5"/>
      <c r="AH572" s="5"/>
      <c r="AI572" s="14"/>
      <c r="AJ572" s="17"/>
      <c r="AK572" s="7"/>
    </row>
    <row r="573" spans="1:37" ht="18.75" customHeight="1" x14ac:dyDescent="0.25">
      <c r="C573" s="26"/>
      <c r="D573" s="2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132"/>
      <c r="Y573" s="132"/>
      <c r="Z573" s="132"/>
      <c r="AA573" s="5"/>
      <c r="AB573" s="5"/>
      <c r="AC573" s="16"/>
      <c r="AD573" s="5"/>
      <c r="AE573" s="5"/>
      <c r="AF573" s="5"/>
      <c r="AG573" s="5"/>
      <c r="AH573" s="5"/>
      <c r="AI573" s="14"/>
      <c r="AJ573" s="17"/>
      <c r="AK573" s="7"/>
    </row>
    <row r="574" spans="1:37" ht="18.75" customHeight="1" x14ac:dyDescent="0.25">
      <c r="C574" s="26"/>
      <c r="D574" s="2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132"/>
      <c r="Y574" s="132"/>
      <c r="Z574" s="132"/>
      <c r="AA574" s="5"/>
      <c r="AB574" s="5"/>
      <c r="AC574" s="16"/>
      <c r="AD574" s="5"/>
      <c r="AE574" s="5"/>
      <c r="AF574" s="5"/>
      <c r="AG574" s="5"/>
      <c r="AH574" s="5"/>
      <c r="AI574" s="14"/>
      <c r="AJ574" s="17"/>
      <c r="AK574" s="7"/>
    </row>
    <row r="575" spans="1:37" ht="18.75" customHeight="1" x14ac:dyDescent="0.25">
      <c r="C575" s="26"/>
      <c r="D575" s="2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132"/>
      <c r="Y575" s="132"/>
      <c r="Z575" s="132"/>
      <c r="AA575" s="5"/>
      <c r="AB575" s="5"/>
      <c r="AC575" s="16"/>
      <c r="AD575" s="5"/>
      <c r="AE575" s="5"/>
      <c r="AF575" s="5"/>
      <c r="AG575" s="5"/>
      <c r="AH575" s="5"/>
      <c r="AI575" s="14"/>
      <c r="AJ575" s="17"/>
      <c r="AK575" s="7"/>
    </row>
    <row r="576" spans="1:37" ht="18.75" customHeight="1" x14ac:dyDescent="0.25">
      <c r="A576" s="11"/>
      <c r="B576" s="11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131"/>
      <c r="Y576" s="131"/>
      <c r="Z576" s="131"/>
      <c r="AA576" s="9"/>
      <c r="AB576" s="9"/>
      <c r="AC576" s="18"/>
      <c r="AD576" s="9"/>
      <c r="AE576" s="9"/>
      <c r="AF576" s="9"/>
      <c r="AG576" s="9"/>
      <c r="AH576" s="9"/>
      <c r="AI576" s="13"/>
      <c r="AJ576" s="19"/>
      <c r="AK576" s="10"/>
    </row>
    <row r="577" spans="1:41" ht="18.75" customHeight="1" x14ac:dyDescent="0.25">
      <c r="A577" s="11"/>
      <c r="B577" s="11"/>
      <c r="C577" s="26"/>
      <c r="D577" s="2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132"/>
      <c r="Y577" s="132"/>
      <c r="Z577" s="132"/>
      <c r="AA577" s="5"/>
      <c r="AB577" s="5"/>
      <c r="AC577" s="16"/>
      <c r="AD577" s="5"/>
      <c r="AE577" s="5"/>
      <c r="AF577" s="5"/>
      <c r="AG577" s="5"/>
      <c r="AH577" s="5"/>
      <c r="AI577" s="14"/>
      <c r="AJ577" s="17"/>
      <c r="AK577" s="7"/>
    </row>
    <row r="578" spans="1:41" s="4" customFormat="1" ht="18.75" customHeight="1" x14ac:dyDescent="0.25">
      <c r="C578" s="26"/>
      <c r="D578" s="2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132"/>
      <c r="Y578" s="132"/>
      <c r="Z578" s="132"/>
      <c r="AA578" s="5"/>
      <c r="AB578" s="5"/>
      <c r="AC578" s="16"/>
      <c r="AD578" s="5"/>
      <c r="AE578" s="5"/>
      <c r="AF578" s="5"/>
      <c r="AG578" s="5"/>
      <c r="AH578" s="5"/>
      <c r="AI578" s="14"/>
      <c r="AJ578" s="17"/>
      <c r="AK578" s="7"/>
      <c r="AL578" s="1"/>
      <c r="AO578" s="1"/>
    </row>
    <row r="579" spans="1:41" ht="18.75" customHeight="1" x14ac:dyDescent="0.25">
      <c r="C579" s="26"/>
      <c r="D579" s="2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132"/>
      <c r="Y579" s="132"/>
      <c r="Z579" s="132"/>
      <c r="AA579" s="5"/>
      <c r="AB579" s="5"/>
      <c r="AC579" s="16"/>
      <c r="AD579" s="5"/>
      <c r="AE579" s="5"/>
      <c r="AF579" s="5"/>
      <c r="AG579" s="5"/>
      <c r="AH579" s="5"/>
      <c r="AI579" s="14"/>
      <c r="AJ579" s="17"/>
      <c r="AK579" s="7"/>
    </row>
    <row r="580" spans="1:41" ht="18.75" customHeight="1" x14ac:dyDescent="0.25">
      <c r="C580" s="26"/>
      <c r="D580" s="2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132"/>
      <c r="Y580" s="132"/>
      <c r="Z580" s="132"/>
      <c r="AA580" s="5"/>
      <c r="AB580" s="5"/>
      <c r="AC580" s="16"/>
      <c r="AD580" s="5"/>
      <c r="AE580" s="5"/>
      <c r="AF580" s="5"/>
      <c r="AG580" s="5"/>
      <c r="AH580" s="5"/>
      <c r="AI580" s="14"/>
      <c r="AJ580" s="17"/>
      <c r="AK580" s="7"/>
    </row>
    <row r="581" spans="1:41" ht="18.75" customHeight="1" x14ac:dyDescent="0.25">
      <c r="C581" s="26"/>
      <c r="D581" s="2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132"/>
      <c r="Y581" s="132"/>
      <c r="Z581" s="132"/>
      <c r="AA581" s="5"/>
      <c r="AB581" s="5"/>
      <c r="AC581" s="16"/>
      <c r="AD581" s="5"/>
      <c r="AE581" s="5"/>
      <c r="AF581" s="5"/>
      <c r="AG581" s="5"/>
      <c r="AH581" s="5"/>
      <c r="AI581" s="14"/>
      <c r="AJ581" s="17"/>
      <c r="AK581" s="7"/>
    </row>
    <row r="582" spans="1:41" ht="18.75" customHeight="1" x14ac:dyDescent="0.25">
      <c r="C582" s="26"/>
      <c r="D582" s="2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132"/>
      <c r="Y582" s="132"/>
      <c r="Z582" s="132"/>
      <c r="AA582" s="5"/>
      <c r="AB582" s="5"/>
      <c r="AC582" s="16"/>
      <c r="AD582" s="5"/>
      <c r="AE582" s="5"/>
      <c r="AF582" s="5"/>
      <c r="AG582" s="5"/>
      <c r="AH582" s="5"/>
      <c r="AI582" s="14"/>
      <c r="AJ582" s="17"/>
      <c r="AK582" s="7"/>
    </row>
    <row r="583" spans="1:41" ht="18.75" customHeight="1" x14ac:dyDescent="0.25">
      <c r="C583" s="26"/>
      <c r="D583" s="2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132"/>
      <c r="Y583" s="132"/>
      <c r="Z583" s="132"/>
      <c r="AA583" s="5"/>
      <c r="AB583" s="5"/>
      <c r="AC583" s="16"/>
      <c r="AD583" s="5"/>
      <c r="AE583" s="5"/>
      <c r="AF583" s="5"/>
      <c r="AG583" s="5"/>
      <c r="AH583" s="5"/>
      <c r="AI583" s="14"/>
      <c r="AJ583" s="17"/>
      <c r="AK583" s="7"/>
    </row>
    <row r="584" spans="1:41" ht="18.75" customHeight="1" x14ac:dyDescent="0.25">
      <c r="C584" s="26"/>
      <c r="D584" s="2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132"/>
      <c r="Y584" s="132"/>
      <c r="Z584" s="132"/>
      <c r="AA584" s="5"/>
      <c r="AB584" s="5"/>
      <c r="AC584" s="16"/>
      <c r="AD584" s="5"/>
      <c r="AE584" s="5"/>
      <c r="AF584" s="5"/>
      <c r="AG584" s="5"/>
      <c r="AH584" s="5"/>
      <c r="AI584" s="14"/>
      <c r="AJ584" s="17"/>
      <c r="AK584" s="7"/>
    </row>
    <row r="585" spans="1:41" ht="18.75" customHeight="1" x14ac:dyDescent="0.25">
      <c r="C585" s="26"/>
      <c r="D585" s="2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132"/>
      <c r="Y585" s="132"/>
      <c r="Z585" s="132"/>
      <c r="AA585" s="5"/>
      <c r="AB585" s="5"/>
      <c r="AC585" s="16"/>
      <c r="AD585" s="5"/>
      <c r="AE585" s="5"/>
      <c r="AF585" s="5"/>
      <c r="AG585" s="5"/>
      <c r="AH585" s="5"/>
      <c r="AI585" s="14"/>
      <c r="AJ585" s="17"/>
      <c r="AK585" s="7"/>
    </row>
    <row r="586" spans="1:41" ht="18.75" customHeight="1" x14ac:dyDescent="0.25">
      <c r="C586" s="26"/>
      <c r="D586" s="2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132"/>
      <c r="Y586" s="132"/>
      <c r="Z586" s="132"/>
      <c r="AA586" s="5"/>
      <c r="AB586" s="5"/>
      <c r="AC586" s="16"/>
      <c r="AD586" s="5"/>
      <c r="AE586" s="5"/>
      <c r="AF586" s="5"/>
      <c r="AG586" s="5"/>
      <c r="AH586" s="5"/>
      <c r="AI586" s="14"/>
      <c r="AJ586" s="17"/>
      <c r="AK586" s="7"/>
    </row>
    <row r="587" spans="1:41" ht="18.75" customHeight="1" x14ac:dyDescent="0.25">
      <c r="A587" s="11"/>
      <c r="B587" s="11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131"/>
      <c r="Y587" s="131"/>
      <c r="Z587" s="131"/>
      <c r="AA587" s="9"/>
      <c r="AB587" s="9"/>
      <c r="AC587" s="18"/>
      <c r="AD587" s="9"/>
      <c r="AE587" s="9"/>
      <c r="AF587" s="9"/>
      <c r="AG587" s="9"/>
      <c r="AH587" s="9"/>
      <c r="AI587" s="13"/>
      <c r="AJ587" s="19"/>
      <c r="AK587" s="10"/>
    </row>
    <row r="588" spans="1:41" ht="18.75" customHeight="1" x14ac:dyDescent="0.25">
      <c r="C588" s="26"/>
      <c r="D588" s="2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132"/>
      <c r="Y588" s="132"/>
      <c r="Z588" s="132"/>
      <c r="AA588" s="5"/>
      <c r="AB588" s="5"/>
      <c r="AC588" s="16"/>
      <c r="AD588" s="5"/>
      <c r="AE588" s="5"/>
      <c r="AF588" s="5"/>
      <c r="AG588" s="5"/>
      <c r="AH588" s="5"/>
      <c r="AI588" s="14"/>
      <c r="AJ588" s="17"/>
      <c r="AK588" s="7"/>
    </row>
    <row r="589" spans="1:41" ht="18.75" customHeight="1" x14ac:dyDescent="0.25">
      <c r="C589" s="26"/>
      <c r="D589" s="2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132"/>
      <c r="Y589" s="132"/>
      <c r="Z589" s="132"/>
      <c r="AA589" s="5"/>
      <c r="AB589" s="5"/>
      <c r="AC589" s="16"/>
      <c r="AD589" s="5"/>
      <c r="AE589" s="5"/>
      <c r="AF589" s="5"/>
      <c r="AG589" s="5"/>
      <c r="AH589" s="5"/>
      <c r="AI589" s="14"/>
      <c r="AJ589" s="17"/>
      <c r="AK589" s="7"/>
    </row>
    <row r="590" spans="1:41" ht="18.75" customHeight="1" x14ac:dyDescent="0.25">
      <c r="A590" s="11"/>
      <c r="B590" s="11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131"/>
      <c r="Y590" s="131"/>
      <c r="Z590" s="131"/>
      <c r="AA590" s="9"/>
      <c r="AB590" s="9"/>
      <c r="AC590" s="18"/>
      <c r="AD590" s="9"/>
      <c r="AE590" s="9"/>
      <c r="AF590" s="9"/>
      <c r="AG590" s="9"/>
      <c r="AH590" s="9"/>
      <c r="AI590" s="13"/>
      <c r="AJ590" s="19"/>
      <c r="AK590" s="10"/>
    </row>
    <row r="591" spans="1:41" ht="18.75" customHeight="1" x14ac:dyDescent="0.25">
      <c r="C591" s="26"/>
      <c r="D591" s="2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132"/>
      <c r="Y591" s="132"/>
      <c r="Z591" s="132"/>
      <c r="AA591" s="5"/>
      <c r="AB591" s="5"/>
      <c r="AC591" s="16"/>
      <c r="AD591" s="5"/>
      <c r="AE591" s="5"/>
      <c r="AF591" s="5"/>
      <c r="AG591" s="5"/>
      <c r="AH591" s="5"/>
      <c r="AI591" s="14"/>
      <c r="AJ591" s="17"/>
      <c r="AK591" s="7"/>
    </row>
    <row r="592" spans="1:41" ht="18.75" customHeight="1" x14ac:dyDescent="0.25">
      <c r="C592" s="26"/>
      <c r="D592" s="2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132"/>
      <c r="Y592" s="132"/>
      <c r="Z592" s="132"/>
      <c r="AA592" s="5"/>
      <c r="AB592" s="5"/>
      <c r="AC592" s="16"/>
      <c r="AD592" s="5"/>
      <c r="AE592" s="5"/>
      <c r="AF592" s="5"/>
      <c r="AG592" s="5"/>
      <c r="AH592" s="5"/>
      <c r="AI592" s="14"/>
      <c r="AJ592" s="17"/>
      <c r="AK592" s="7"/>
    </row>
    <row r="593" spans="1:37" ht="18.75" customHeight="1" x14ac:dyDescent="0.25">
      <c r="A593" s="11"/>
      <c r="B593" s="11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131"/>
      <c r="Y593" s="131"/>
      <c r="Z593" s="131"/>
      <c r="AA593" s="9"/>
      <c r="AB593" s="9"/>
      <c r="AC593" s="18"/>
      <c r="AD593" s="9"/>
      <c r="AE593" s="9"/>
      <c r="AF593" s="9"/>
      <c r="AG593" s="9"/>
      <c r="AH593" s="9"/>
      <c r="AI593" s="13"/>
      <c r="AJ593" s="19"/>
      <c r="AK593" s="10"/>
    </row>
    <row r="594" spans="1:37" ht="18.75" customHeight="1" x14ac:dyDescent="0.25">
      <c r="C594" s="26"/>
      <c r="D594" s="2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132"/>
      <c r="Y594" s="132"/>
      <c r="Z594" s="132"/>
      <c r="AA594" s="5"/>
      <c r="AB594" s="5"/>
      <c r="AC594" s="16"/>
      <c r="AD594" s="5"/>
      <c r="AE594" s="5"/>
      <c r="AF594" s="5"/>
      <c r="AG594" s="5"/>
      <c r="AH594" s="5"/>
      <c r="AI594" s="14"/>
      <c r="AJ594" s="17"/>
      <c r="AK594" s="7"/>
    </row>
    <row r="595" spans="1:37" ht="18.75" customHeight="1" x14ac:dyDescent="0.25">
      <c r="A595" s="11"/>
      <c r="B595" s="11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131"/>
      <c r="Y595" s="131"/>
      <c r="Z595" s="131"/>
      <c r="AA595" s="9"/>
      <c r="AB595" s="9"/>
      <c r="AC595" s="18"/>
      <c r="AD595" s="9"/>
      <c r="AE595" s="9"/>
      <c r="AF595" s="9"/>
      <c r="AG595" s="9"/>
      <c r="AH595" s="9"/>
      <c r="AI595" s="13"/>
      <c r="AJ595" s="19"/>
      <c r="AK595" s="10"/>
    </row>
    <row r="596" spans="1:37" ht="18.75" customHeight="1" x14ac:dyDescent="0.25">
      <c r="C596" s="26"/>
      <c r="D596" s="2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132"/>
      <c r="Y596" s="132"/>
      <c r="Z596" s="132"/>
      <c r="AA596" s="5"/>
      <c r="AB596" s="5"/>
      <c r="AC596" s="16"/>
      <c r="AD596" s="5"/>
      <c r="AE596" s="5"/>
      <c r="AF596" s="5"/>
      <c r="AG596" s="5"/>
      <c r="AH596" s="5"/>
      <c r="AI596" s="14"/>
      <c r="AJ596" s="17"/>
      <c r="AK596" s="7"/>
    </row>
    <row r="597" spans="1:37" ht="18.75" customHeight="1" x14ac:dyDescent="0.25">
      <c r="C597" s="26"/>
      <c r="D597" s="2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132"/>
      <c r="Y597" s="132"/>
      <c r="Z597" s="132"/>
      <c r="AA597" s="5"/>
      <c r="AB597" s="5"/>
      <c r="AC597" s="16"/>
      <c r="AD597" s="5"/>
      <c r="AE597" s="5"/>
      <c r="AF597" s="5"/>
      <c r="AG597" s="5"/>
      <c r="AH597" s="5"/>
      <c r="AI597" s="14"/>
      <c r="AJ597" s="17"/>
      <c r="AK597" s="7"/>
    </row>
    <row r="598" spans="1:37" ht="18.75" customHeight="1" x14ac:dyDescent="0.25">
      <c r="C598" s="26"/>
      <c r="D598" s="2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132"/>
      <c r="Y598" s="132"/>
      <c r="Z598" s="132"/>
      <c r="AA598" s="5"/>
      <c r="AB598" s="5"/>
      <c r="AC598" s="16"/>
      <c r="AD598" s="5"/>
      <c r="AE598" s="5"/>
      <c r="AF598" s="5"/>
      <c r="AG598" s="5"/>
      <c r="AH598" s="5"/>
      <c r="AI598" s="14"/>
      <c r="AJ598" s="17"/>
      <c r="AK598" s="7"/>
    </row>
    <row r="599" spans="1:37" ht="18.75" customHeight="1" x14ac:dyDescent="0.25">
      <c r="C599" s="26"/>
      <c r="D599" s="2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132"/>
      <c r="Y599" s="132"/>
      <c r="Z599" s="132"/>
      <c r="AA599" s="5"/>
      <c r="AB599" s="5"/>
      <c r="AC599" s="16"/>
      <c r="AD599" s="5"/>
      <c r="AE599" s="5"/>
      <c r="AF599" s="5"/>
      <c r="AG599" s="5"/>
      <c r="AH599" s="5"/>
      <c r="AI599" s="14"/>
      <c r="AJ599" s="17"/>
      <c r="AK599" s="7"/>
    </row>
    <row r="600" spans="1:37" ht="18.75" customHeight="1" x14ac:dyDescent="0.25">
      <c r="C600" s="26"/>
      <c r="D600" s="2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132"/>
      <c r="Y600" s="132"/>
      <c r="Z600" s="132"/>
      <c r="AA600" s="5"/>
      <c r="AB600" s="5"/>
      <c r="AC600" s="16"/>
      <c r="AD600" s="5"/>
      <c r="AE600" s="5"/>
      <c r="AF600" s="5"/>
      <c r="AG600" s="5"/>
      <c r="AH600" s="5"/>
      <c r="AI600" s="14"/>
      <c r="AJ600" s="17"/>
      <c r="AK600" s="7"/>
    </row>
    <row r="601" spans="1:37" ht="18.75" customHeight="1" x14ac:dyDescent="0.25">
      <c r="C601" s="26"/>
      <c r="D601" s="2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132"/>
      <c r="Y601" s="132"/>
      <c r="Z601" s="132"/>
      <c r="AA601" s="5"/>
      <c r="AB601" s="5"/>
      <c r="AC601" s="16"/>
      <c r="AD601" s="5"/>
      <c r="AE601" s="5"/>
      <c r="AF601" s="5"/>
      <c r="AG601" s="5"/>
      <c r="AH601" s="5"/>
      <c r="AI601" s="14"/>
      <c r="AJ601" s="17"/>
      <c r="AK601" s="7"/>
    </row>
    <row r="602" spans="1:37" ht="18.75" customHeight="1" x14ac:dyDescent="0.25">
      <c r="C602" s="26"/>
      <c r="D602" s="2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132"/>
      <c r="Y602" s="132"/>
      <c r="Z602" s="132"/>
      <c r="AA602" s="5"/>
      <c r="AB602" s="5"/>
      <c r="AC602" s="16"/>
      <c r="AD602" s="5"/>
      <c r="AE602" s="5"/>
      <c r="AF602" s="5"/>
      <c r="AG602" s="5"/>
      <c r="AH602" s="5"/>
      <c r="AI602" s="14"/>
      <c r="AJ602" s="17"/>
      <c r="AK602" s="7"/>
    </row>
    <row r="603" spans="1:37" ht="18.75" customHeight="1" x14ac:dyDescent="0.25">
      <c r="C603" s="26"/>
      <c r="D603" s="2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132"/>
      <c r="Y603" s="132"/>
      <c r="Z603" s="132"/>
      <c r="AA603" s="5"/>
      <c r="AB603" s="5"/>
      <c r="AC603" s="16"/>
      <c r="AD603" s="5"/>
      <c r="AE603" s="5"/>
      <c r="AF603" s="5"/>
      <c r="AG603" s="5"/>
      <c r="AH603" s="5"/>
      <c r="AI603" s="14"/>
      <c r="AJ603" s="17"/>
      <c r="AK603" s="7"/>
    </row>
    <row r="604" spans="1:37" ht="18.75" customHeight="1" x14ac:dyDescent="0.25">
      <c r="C604" s="26"/>
      <c r="D604" s="2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132"/>
      <c r="Y604" s="132"/>
      <c r="Z604" s="132"/>
      <c r="AA604" s="5"/>
      <c r="AB604" s="5"/>
      <c r="AC604" s="16"/>
      <c r="AD604" s="5"/>
      <c r="AE604" s="5"/>
      <c r="AF604" s="5"/>
      <c r="AG604" s="5"/>
      <c r="AH604" s="5"/>
      <c r="AI604" s="14"/>
      <c r="AJ604" s="17"/>
      <c r="AK604" s="7"/>
    </row>
    <row r="605" spans="1:37" ht="18.75" customHeight="1" x14ac:dyDescent="0.25">
      <c r="C605" s="26"/>
      <c r="D605" s="2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132"/>
      <c r="Y605" s="132"/>
      <c r="Z605" s="132"/>
      <c r="AA605" s="5"/>
      <c r="AB605" s="5"/>
      <c r="AC605" s="16"/>
      <c r="AD605" s="5"/>
      <c r="AE605" s="5"/>
      <c r="AF605" s="5"/>
      <c r="AG605" s="5"/>
      <c r="AH605" s="5"/>
      <c r="AI605" s="14"/>
      <c r="AJ605" s="17"/>
      <c r="AK605" s="7"/>
    </row>
    <row r="606" spans="1:37" ht="18.75" customHeight="1" x14ac:dyDescent="0.25">
      <c r="C606" s="26"/>
      <c r="D606" s="2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132"/>
      <c r="Y606" s="132"/>
      <c r="Z606" s="132"/>
      <c r="AA606" s="5"/>
      <c r="AB606" s="5"/>
      <c r="AC606" s="16"/>
      <c r="AD606" s="5"/>
      <c r="AE606" s="5"/>
      <c r="AF606" s="5"/>
      <c r="AG606" s="5"/>
      <c r="AH606" s="5"/>
      <c r="AI606" s="14"/>
      <c r="AJ606" s="17"/>
      <c r="AK606" s="7"/>
    </row>
    <row r="607" spans="1:37" ht="18.75" customHeight="1" x14ac:dyDescent="0.25">
      <c r="C607" s="26"/>
      <c r="D607" s="2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132"/>
      <c r="Y607" s="132"/>
      <c r="Z607" s="132"/>
      <c r="AA607" s="5"/>
      <c r="AB607" s="5"/>
      <c r="AC607" s="16"/>
      <c r="AD607" s="5"/>
      <c r="AE607" s="5"/>
      <c r="AF607" s="5"/>
      <c r="AG607" s="5"/>
      <c r="AH607" s="5"/>
      <c r="AI607" s="14"/>
      <c r="AJ607" s="17"/>
      <c r="AK607" s="7"/>
    </row>
    <row r="608" spans="1:37" ht="18.75" customHeight="1" x14ac:dyDescent="0.25">
      <c r="C608" s="26"/>
      <c r="D608" s="2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132"/>
      <c r="Y608" s="132"/>
      <c r="Z608" s="132"/>
      <c r="AA608" s="5"/>
      <c r="AB608" s="5"/>
      <c r="AC608" s="16"/>
      <c r="AD608" s="5"/>
      <c r="AE608" s="5"/>
      <c r="AF608" s="5"/>
      <c r="AG608" s="5"/>
      <c r="AH608" s="5"/>
      <c r="AI608" s="14"/>
      <c r="AJ608" s="17"/>
      <c r="AK608" s="7"/>
    </row>
    <row r="609" spans="1:37" ht="18.75" customHeight="1" x14ac:dyDescent="0.25">
      <c r="C609" s="26"/>
      <c r="D609" s="2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132"/>
      <c r="Y609" s="132"/>
      <c r="Z609" s="132"/>
      <c r="AA609" s="5"/>
      <c r="AB609" s="5"/>
      <c r="AC609" s="16"/>
      <c r="AD609" s="5"/>
      <c r="AE609" s="5"/>
      <c r="AF609" s="5"/>
      <c r="AG609" s="5"/>
      <c r="AH609" s="5"/>
      <c r="AI609" s="14"/>
      <c r="AJ609" s="17"/>
      <c r="AK609" s="7"/>
    </row>
    <row r="610" spans="1:37" ht="18.75" customHeight="1" x14ac:dyDescent="0.25">
      <c r="C610" s="26"/>
      <c r="D610" s="2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132"/>
      <c r="Y610" s="132"/>
      <c r="Z610" s="132"/>
      <c r="AA610" s="5"/>
      <c r="AB610" s="5"/>
      <c r="AC610" s="16"/>
      <c r="AD610" s="5"/>
      <c r="AE610" s="5"/>
      <c r="AF610" s="5"/>
      <c r="AG610" s="5"/>
      <c r="AH610" s="5"/>
      <c r="AI610" s="14"/>
      <c r="AJ610" s="17"/>
      <c r="AK610" s="7"/>
    </row>
    <row r="611" spans="1:37" ht="18.75" customHeight="1" x14ac:dyDescent="0.25">
      <c r="C611" s="26"/>
      <c r="D611" s="2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132"/>
      <c r="Y611" s="132"/>
      <c r="Z611" s="132"/>
      <c r="AA611" s="5"/>
      <c r="AB611" s="5"/>
      <c r="AC611" s="16"/>
      <c r="AD611" s="5"/>
      <c r="AE611" s="5"/>
      <c r="AF611" s="5"/>
      <c r="AG611" s="5"/>
      <c r="AH611" s="5"/>
      <c r="AI611" s="14"/>
      <c r="AJ611" s="17"/>
      <c r="AK611" s="7"/>
    </row>
    <row r="612" spans="1:37" ht="18.75" customHeight="1" x14ac:dyDescent="0.25">
      <c r="C612" s="26"/>
      <c r="D612" s="2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132"/>
      <c r="Y612" s="132"/>
      <c r="Z612" s="132"/>
      <c r="AA612" s="5"/>
      <c r="AB612" s="5"/>
      <c r="AC612" s="16"/>
      <c r="AD612" s="5"/>
      <c r="AE612" s="5"/>
      <c r="AF612" s="5"/>
      <c r="AG612" s="5"/>
      <c r="AH612" s="5"/>
      <c r="AI612" s="14"/>
      <c r="AJ612" s="17"/>
      <c r="AK612" s="7"/>
    </row>
    <row r="613" spans="1:37" ht="18.75" customHeight="1" x14ac:dyDescent="0.25">
      <c r="A613" s="11"/>
      <c r="B613" s="11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131"/>
      <c r="Y613" s="131"/>
      <c r="Z613" s="131"/>
      <c r="AA613" s="9"/>
      <c r="AB613" s="9"/>
      <c r="AC613" s="18"/>
      <c r="AD613" s="9"/>
      <c r="AE613" s="9"/>
      <c r="AF613" s="9"/>
      <c r="AG613" s="9"/>
      <c r="AH613" s="9"/>
      <c r="AI613" s="13"/>
      <c r="AJ613" s="19"/>
      <c r="AK613" s="10"/>
    </row>
    <row r="614" spans="1:37" ht="18.75" customHeight="1" x14ac:dyDescent="0.25">
      <c r="A614" s="11"/>
      <c r="B614" s="11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131"/>
      <c r="Y614" s="131"/>
      <c r="Z614" s="131"/>
      <c r="AA614" s="9"/>
      <c r="AB614" s="9"/>
      <c r="AC614" s="18"/>
      <c r="AD614" s="9"/>
      <c r="AE614" s="9"/>
      <c r="AF614" s="9"/>
      <c r="AG614" s="9"/>
      <c r="AH614" s="9"/>
      <c r="AI614" s="13"/>
      <c r="AJ614" s="19"/>
      <c r="AK614" s="10"/>
    </row>
    <row r="615" spans="1:37" ht="18.75" customHeight="1" x14ac:dyDescent="0.25">
      <c r="A615" s="11"/>
      <c r="B615" s="11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131"/>
      <c r="Y615" s="131"/>
      <c r="Z615" s="131"/>
      <c r="AA615" s="9"/>
      <c r="AB615" s="9"/>
      <c r="AC615" s="18"/>
      <c r="AD615" s="9"/>
      <c r="AE615" s="9"/>
      <c r="AF615" s="9"/>
      <c r="AG615" s="9"/>
      <c r="AH615" s="9"/>
      <c r="AI615" s="13"/>
      <c r="AJ615" s="19"/>
      <c r="AK615" s="10"/>
    </row>
    <row r="616" spans="1:37" ht="18.75" customHeight="1" x14ac:dyDescent="0.25">
      <c r="C616" s="26"/>
      <c r="D616" s="2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132"/>
      <c r="Y616" s="132"/>
      <c r="Z616" s="132"/>
      <c r="AA616" s="5"/>
      <c r="AB616" s="5"/>
      <c r="AC616" s="16"/>
      <c r="AD616" s="5"/>
      <c r="AE616" s="5"/>
      <c r="AF616" s="5"/>
      <c r="AG616" s="5"/>
      <c r="AH616" s="5"/>
      <c r="AI616" s="14"/>
      <c r="AJ616" s="17"/>
      <c r="AK616" s="7"/>
    </row>
    <row r="617" spans="1:37" ht="18.75" customHeight="1" x14ac:dyDescent="0.25">
      <c r="C617" s="26"/>
      <c r="D617" s="2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132"/>
      <c r="Y617" s="132"/>
      <c r="Z617" s="132"/>
      <c r="AA617" s="5"/>
      <c r="AB617" s="5"/>
      <c r="AC617" s="16"/>
      <c r="AD617" s="5"/>
      <c r="AE617" s="5"/>
      <c r="AF617" s="5"/>
      <c r="AG617" s="5"/>
      <c r="AH617" s="5"/>
      <c r="AI617" s="14"/>
      <c r="AJ617" s="17"/>
      <c r="AK617" s="7"/>
    </row>
    <row r="618" spans="1:37" ht="18.75" customHeight="1" x14ac:dyDescent="0.25">
      <c r="A618" s="11"/>
      <c r="B618" s="11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131"/>
      <c r="Y618" s="131"/>
      <c r="Z618" s="131"/>
      <c r="AA618" s="9"/>
      <c r="AB618" s="9"/>
      <c r="AC618" s="18"/>
      <c r="AD618" s="9"/>
      <c r="AE618" s="9"/>
      <c r="AF618" s="9"/>
      <c r="AG618" s="9"/>
      <c r="AH618" s="9"/>
      <c r="AI618" s="13"/>
      <c r="AJ618" s="19"/>
      <c r="AK618" s="10"/>
    </row>
    <row r="619" spans="1:37" ht="18.75" customHeight="1" x14ac:dyDescent="0.25">
      <c r="A619" s="11"/>
      <c r="B619" s="11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131"/>
      <c r="Y619" s="131"/>
      <c r="Z619" s="131"/>
      <c r="AA619" s="9"/>
      <c r="AB619" s="9"/>
      <c r="AC619" s="18"/>
      <c r="AD619" s="9"/>
      <c r="AE619" s="9"/>
      <c r="AF619" s="9"/>
      <c r="AG619" s="9"/>
      <c r="AH619" s="9"/>
      <c r="AI619" s="13"/>
      <c r="AJ619" s="19"/>
      <c r="AK619" s="10"/>
    </row>
    <row r="620" spans="1:37" ht="18.75" customHeight="1" x14ac:dyDescent="0.25">
      <c r="C620" s="26"/>
      <c r="D620" s="2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132"/>
      <c r="Y620" s="132"/>
      <c r="Z620" s="132"/>
      <c r="AA620" s="5"/>
      <c r="AB620" s="5"/>
      <c r="AC620" s="16"/>
      <c r="AD620" s="5"/>
      <c r="AE620" s="5"/>
      <c r="AF620" s="5"/>
      <c r="AG620" s="5"/>
      <c r="AH620" s="5"/>
      <c r="AI620" s="14"/>
      <c r="AJ620" s="17"/>
      <c r="AK620" s="7"/>
    </row>
    <row r="621" spans="1:37" ht="18.75" customHeight="1" x14ac:dyDescent="0.25">
      <c r="C621" s="26"/>
      <c r="D621" s="2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132"/>
      <c r="Y621" s="132"/>
      <c r="Z621" s="132"/>
      <c r="AA621" s="5"/>
      <c r="AB621" s="5"/>
      <c r="AC621" s="16"/>
      <c r="AD621" s="5"/>
      <c r="AE621" s="5"/>
      <c r="AF621" s="5"/>
      <c r="AG621" s="5"/>
      <c r="AH621" s="5"/>
      <c r="AI621" s="14"/>
      <c r="AJ621" s="17"/>
      <c r="AK621" s="7"/>
    </row>
    <row r="622" spans="1:37" ht="18.75" customHeight="1" x14ac:dyDescent="0.25">
      <c r="C622" s="26"/>
      <c r="D622" s="2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132"/>
      <c r="Y622" s="132"/>
      <c r="Z622" s="132"/>
      <c r="AA622" s="5"/>
      <c r="AB622" s="5"/>
      <c r="AC622" s="16"/>
      <c r="AD622" s="5"/>
      <c r="AE622" s="5"/>
      <c r="AF622" s="5"/>
      <c r="AG622" s="5"/>
      <c r="AH622" s="5"/>
      <c r="AI622" s="14"/>
      <c r="AJ622" s="17"/>
      <c r="AK622" s="7"/>
    </row>
    <row r="623" spans="1:37" ht="18.75" customHeight="1" x14ac:dyDescent="0.25">
      <c r="C623" s="26"/>
      <c r="D623" s="2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132"/>
      <c r="Y623" s="132"/>
      <c r="Z623" s="132"/>
      <c r="AA623" s="5"/>
      <c r="AB623" s="5"/>
      <c r="AC623" s="16"/>
      <c r="AD623" s="5"/>
      <c r="AE623" s="5"/>
      <c r="AF623" s="5"/>
      <c r="AG623" s="5"/>
      <c r="AH623" s="5"/>
      <c r="AI623" s="14"/>
      <c r="AJ623" s="17"/>
      <c r="AK623" s="7"/>
    </row>
    <row r="624" spans="1:37" ht="18.75" customHeight="1" x14ac:dyDescent="0.25">
      <c r="C624" s="26"/>
      <c r="D624" s="2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132"/>
      <c r="Y624" s="132"/>
      <c r="Z624" s="132"/>
      <c r="AA624" s="5"/>
      <c r="AB624" s="5"/>
      <c r="AC624" s="16"/>
      <c r="AD624" s="5"/>
      <c r="AE624" s="5"/>
      <c r="AF624" s="5"/>
      <c r="AG624" s="5"/>
      <c r="AH624" s="5"/>
      <c r="AI624" s="14"/>
      <c r="AJ624" s="17"/>
      <c r="AK624" s="7"/>
    </row>
    <row r="625" spans="1:37" ht="18.75" customHeight="1" x14ac:dyDescent="0.25">
      <c r="C625" s="26"/>
      <c r="D625" s="2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132"/>
      <c r="Y625" s="132"/>
      <c r="Z625" s="132"/>
      <c r="AA625" s="5"/>
      <c r="AB625" s="5"/>
      <c r="AC625" s="16"/>
      <c r="AD625" s="5"/>
      <c r="AE625" s="5"/>
      <c r="AF625" s="5"/>
      <c r="AG625" s="5"/>
      <c r="AH625" s="5"/>
      <c r="AI625" s="14"/>
      <c r="AJ625" s="17"/>
      <c r="AK625" s="7"/>
    </row>
    <row r="626" spans="1:37" ht="18.75" customHeight="1" x14ac:dyDescent="0.25">
      <c r="A626" s="11"/>
      <c r="B626" s="11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131"/>
      <c r="Y626" s="131"/>
      <c r="Z626" s="131"/>
      <c r="AA626" s="9"/>
      <c r="AB626" s="9"/>
      <c r="AC626" s="18"/>
      <c r="AD626" s="9"/>
      <c r="AE626" s="9"/>
      <c r="AF626" s="9"/>
      <c r="AG626" s="9"/>
      <c r="AH626" s="9"/>
      <c r="AI626" s="13"/>
      <c r="AJ626" s="19"/>
      <c r="AK626" s="10"/>
    </row>
    <row r="627" spans="1:37" ht="18.75" customHeight="1" x14ac:dyDescent="0.25">
      <c r="A627" s="11"/>
      <c r="B627" s="11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131"/>
      <c r="Y627" s="131"/>
      <c r="Z627" s="131"/>
      <c r="AA627" s="9"/>
      <c r="AB627" s="9"/>
      <c r="AC627" s="18"/>
      <c r="AD627" s="9"/>
      <c r="AE627" s="9"/>
      <c r="AF627" s="9"/>
      <c r="AG627" s="9"/>
      <c r="AH627" s="9"/>
      <c r="AI627" s="13"/>
      <c r="AJ627" s="19"/>
      <c r="AK627" s="10"/>
    </row>
    <row r="628" spans="1:37" ht="18.75" customHeight="1" x14ac:dyDescent="0.25">
      <c r="C628" s="26"/>
      <c r="D628" s="2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132"/>
      <c r="Y628" s="132"/>
      <c r="Z628" s="132"/>
      <c r="AA628" s="5"/>
      <c r="AB628" s="5"/>
      <c r="AC628" s="16"/>
      <c r="AD628" s="5"/>
      <c r="AE628" s="5"/>
      <c r="AF628" s="5"/>
      <c r="AG628" s="5"/>
      <c r="AH628" s="5"/>
      <c r="AI628" s="14"/>
      <c r="AJ628" s="17"/>
      <c r="AK628" s="7"/>
    </row>
    <row r="629" spans="1:37" ht="18.75" customHeight="1" x14ac:dyDescent="0.25">
      <c r="C629" s="26"/>
      <c r="D629" s="2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132"/>
      <c r="Y629" s="132"/>
      <c r="Z629" s="132"/>
      <c r="AA629" s="5"/>
      <c r="AB629" s="5"/>
      <c r="AC629" s="16"/>
      <c r="AD629" s="5"/>
      <c r="AE629" s="5"/>
      <c r="AF629" s="5"/>
      <c r="AG629" s="5"/>
      <c r="AH629" s="5"/>
      <c r="AI629" s="14"/>
      <c r="AJ629" s="17"/>
      <c r="AK629" s="7"/>
    </row>
    <row r="630" spans="1:37" ht="18.75" customHeight="1" x14ac:dyDescent="0.25">
      <c r="A630" s="11"/>
      <c r="B630" s="11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131"/>
      <c r="Y630" s="131"/>
      <c r="Z630" s="131"/>
      <c r="AA630" s="9"/>
      <c r="AB630" s="9"/>
      <c r="AC630" s="18"/>
      <c r="AD630" s="9"/>
      <c r="AE630" s="9"/>
      <c r="AF630" s="9"/>
      <c r="AG630" s="9"/>
      <c r="AH630" s="9"/>
      <c r="AI630" s="13"/>
      <c r="AJ630" s="19"/>
      <c r="AK630" s="10"/>
    </row>
    <row r="631" spans="1:37" ht="18.75" customHeight="1" x14ac:dyDescent="0.25">
      <c r="C631" s="26"/>
      <c r="D631" s="2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132"/>
      <c r="Y631" s="132"/>
      <c r="Z631" s="132"/>
      <c r="AA631" s="5"/>
      <c r="AB631" s="5"/>
      <c r="AC631" s="16"/>
      <c r="AD631" s="5"/>
      <c r="AE631" s="5"/>
      <c r="AF631" s="5"/>
      <c r="AG631" s="5"/>
      <c r="AH631" s="5"/>
      <c r="AI631" s="14"/>
      <c r="AJ631" s="17"/>
      <c r="AK631" s="7"/>
    </row>
    <row r="632" spans="1:37" ht="18.75" customHeight="1" x14ac:dyDescent="0.25">
      <c r="C632" s="26"/>
      <c r="D632" s="2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132"/>
      <c r="Y632" s="132"/>
      <c r="Z632" s="132"/>
      <c r="AA632" s="5"/>
      <c r="AB632" s="5"/>
      <c r="AC632" s="16"/>
      <c r="AD632" s="5"/>
      <c r="AE632" s="5"/>
      <c r="AF632" s="5"/>
      <c r="AG632" s="5"/>
      <c r="AH632" s="5"/>
      <c r="AI632" s="14"/>
      <c r="AJ632" s="17"/>
      <c r="AK632" s="7"/>
    </row>
    <row r="633" spans="1:37" ht="18.75" customHeight="1" x14ac:dyDescent="0.25">
      <c r="C633" s="26"/>
      <c r="D633" s="2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132"/>
      <c r="Y633" s="132"/>
      <c r="Z633" s="132"/>
      <c r="AA633" s="5"/>
      <c r="AB633" s="5"/>
      <c r="AC633" s="16"/>
      <c r="AD633" s="5"/>
      <c r="AE633" s="5"/>
      <c r="AF633" s="5"/>
      <c r="AG633" s="5"/>
      <c r="AH633" s="5"/>
      <c r="AI633" s="14"/>
      <c r="AJ633" s="17"/>
      <c r="AK633" s="7"/>
    </row>
    <row r="634" spans="1:37" ht="18.75" customHeight="1" x14ac:dyDescent="0.25">
      <c r="C634" s="26"/>
      <c r="D634" s="2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132"/>
      <c r="Y634" s="132"/>
      <c r="Z634" s="132"/>
      <c r="AA634" s="5"/>
      <c r="AB634" s="5"/>
      <c r="AC634" s="16"/>
      <c r="AD634" s="5"/>
      <c r="AE634" s="5"/>
      <c r="AF634" s="5"/>
      <c r="AG634" s="5"/>
      <c r="AH634" s="5"/>
      <c r="AI634" s="14"/>
      <c r="AJ634" s="17"/>
      <c r="AK634" s="7"/>
    </row>
    <row r="635" spans="1:37" ht="18.75" customHeight="1" x14ac:dyDescent="0.25">
      <c r="C635" s="26"/>
      <c r="D635" s="2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132"/>
      <c r="Y635" s="132"/>
      <c r="Z635" s="132"/>
      <c r="AA635" s="5"/>
      <c r="AB635" s="5"/>
      <c r="AC635" s="16"/>
      <c r="AD635" s="5"/>
      <c r="AE635" s="5"/>
      <c r="AF635" s="5"/>
      <c r="AG635" s="5"/>
      <c r="AH635" s="5"/>
      <c r="AI635" s="14"/>
      <c r="AJ635" s="17"/>
      <c r="AK635" s="7"/>
    </row>
    <row r="636" spans="1:37" ht="18.75" customHeight="1" x14ac:dyDescent="0.25">
      <c r="C636" s="26"/>
      <c r="D636" s="2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132"/>
      <c r="Y636" s="132"/>
      <c r="Z636" s="132"/>
      <c r="AA636" s="5"/>
      <c r="AB636" s="5"/>
      <c r="AC636" s="16"/>
      <c r="AD636" s="5"/>
      <c r="AE636" s="5"/>
      <c r="AF636" s="5"/>
      <c r="AG636" s="5"/>
      <c r="AH636" s="5"/>
      <c r="AI636" s="14"/>
      <c r="AJ636" s="17"/>
      <c r="AK636" s="7"/>
    </row>
    <row r="637" spans="1:37" ht="18.75" customHeight="1" x14ac:dyDescent="0.25">
      <c r="C637" s="26"/>
      <c r="D637" s="2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132"/>
      <c r="Y637" s="132"/>
      <c r="Z637" s="132"/>
      <c r="AA637" s="5"/>
      <c r="AB637" s="5"/>
      <c r="AC637" s="16"/>
      <c r="AD637" s="5"/>
      <c r="AE637" s="5"/>
      <c r="AF637" s="5"/>
      <c r="AG637" s="5"/>
      <c r="AH637" s="5"/>
      <c r="AI637" s="14"/>
      <c r="AJ637" s="17"/>
      <c r="AK637" s="7"/>
    </row>
    <row r="638" spans="1:37" ht="18.75" customHeight="1" x14ac:dyDescent="0.25">
      <c r="A638" s="11"/>
      <c r="B638" s="11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131"/>
      <c r="Y638" s="131"/>
      <c r="Z638" s="131"/>
      <c r="AA638" s="9"/>
      <c r="AB638" s="9"/>
      <c r="AC638" s="18"/>
      <c r="AD638" s="9"/>
      <c r="AE638" s="9"/>
      <c r="AF638" s="9"/>
      <c r="AG638" s="9"/>
      <c r="AH638" s="9"/>
      <c r="AI638" s="13"/>
      <c r="AJ638" s="19"/>
      <c r="AK638" s="10"/>
    </row>
    <row r="639" spans="1:37" ht="18.75" customHeight="1" x14ac:dyDescent="0.25">
      <c r="C639" s="26"/>
      <c r="D639" s="2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132"/>
      <c r="Y639" s="132"/>
      <c r="Z639" s="132"/>
      <c r="AA639" s="5"/>
      <c r="AB639" s="5"/>
      <c r="AC639" s="16"/>
      <c r="AD639" s="5"/>
      <c r="AE639" s="5"/>
      <c r="AF639" s="5"/>
      <c r="AG639" s="5"/>
      <c r="AH639" s="5"/>
      <c r="AI639" s="14"/>
      <c r="AJ639" s="17"/>
      <c r="AK639" s="7"/>
    </row>
    <row r="640" spans="1:37" ht="18.75" customHeight="1" x14ac:dyDescent="0.25">
      <c r="C640" s="26"/>
      <c r="D640" s="2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132"/>
      <c r="Y640" s="132"/>
      <c r="Z640" s="132"/>
      <c r="AA640" s="5"/>
      <c r="AB640" s="5"/>
      <c r="AC640" s="16"/>
      <c r="AD640" s="5"/>
      <c r="AE640" s="5"/>
      <c r="AF640" s="5"/>
      <c r="AG640" s="5"/>
      <c r="AH640" s="5"/>
      <c r="AI640" s="14"/>
      <c r="AJ640" s="17"/>
      <c r="AK640" s="7"/>
    </row>
    <row r="641" spans="1:37" ht="18.75" customHeight="1" x14ac:dyDescent="0.25">
      <c r="C641" s="26"/>
      <c r="D641" s="2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132"/>
      <c r="Y641" s="132"/>
      <c r="Z641" s="132"/>
      <c r="AA641" s="5"/>
      <c r="AB641" s="5"/>
      <c r="AC641" s="16"/>
      <c r="AD641" s="5"/>
      <c r="AE641" s="5"/>
      <c r="AF641" s="5"/>
      <c r="AG641" s="5"/>
      <c r="AH641" s="5"/>
      <c r="AI641" s="14"/>
      <c r="AJ641" s="17"/>
      <c r="AK641" s="7"/>
    </row>
    <row r="642" spans="1:37" ht="18.75" customHeight="1" x14ac:dyDescent="0.25">
      <c r="C642" s="26"/>
      <c r="D642" s="2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132"/>
      <c r="Y642" s="132"/>
      <c r="Z642" s="132"/>
      <c r="AA642" s="5"/>
      <c r="AB642" s="5"/>
      <c r="AC642" s="16"/>
      <c r="AD642" s="5"/>
      <c r="AE642" s="5"/>
      <c r="AF642" s="5"/>
      <c r="AG642" s="5"/>
      <c r="AH642" s="5"/>
      <c r="AI642" s="14"/>
      <c r="AJ642" s="17"/>
      <c r="AK642" s="7"/>
    </row>
    <row r="643" spans="1:37" ht="18.75" customHeight="1" x14ac:dyDescent="0.25">
      <c r="C643" s="26"/>
      <c r="D643" s="2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132"/>
      <c r="Y643" s="132"/>
      <c r="Z643" s="132"/>
      <c r="AA643" s="5"/>
      <c r="AB643" s="5"/>
      <c r="AC643" s="16"/>
      <c r="AD643" s="5"/>
      <c r="AE643" s="5"/>
      <c r="AF643" s="5"/>
      <c r="AG643" s="5"/>
      <c r="AH643" s="5"/>
      <c r="AI643" s="14"/>
      <c r="AJ643" s="17"/>
      <c r="AK643" s="7"/>
    </row>
    <row r="644" spans="1:37" ht="18.75" customHeight="1" x14ac:dyDescent="0.25">
      <c r="A644" s="11"/>
      <c r="B644" s="11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131"/>
      <c r="Y644" s="131"/>
      <c r="Z644" s="131"/>
      <c r="AA644" s="9"/>
      <c r="AB644" s="9"/>
      <c r="AC644" s="18"/>
      <c r="AD644" s="9"/>
      <c r="AE644" s="9"/>
      <c r="AF644" s="9"/>
      <c r="AG644" s="9"/>
      <c r="AH644" s="9"/>
      <c r="AI644" s="13"/>
      <c r="AJ644" s="19"/>
      <c r="AK644" s="10"/>
    </row>
    <row r="645" spans="1:37" ht="18.75" customHeight="1" x14ac:dyDescent="0.25">
      <c r="C645" s="26"/>
      <c r="D645" s="2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132"/>
      <c r="Y645" s="132"/>
      <c r="Z645" s="132"/>
      <c r="AA645" s="5"/>
      <c r="AB645" s="5"/>
      <c r="AC645" s="16"/>
      <c r="AD645" s="5"/>
      <c r="AE645" s="5"/>
      <c r="AF645" s="5"/>
      <c r="AG645" s="5"/>
      <c r="AH645" s="5"/>
      <c r="AI645" s="14"/>
      <c r="AJ645" s="17"/>
      <c r="AK645" s="7"/>
    </row>
    <row r="646" spans="1:37" ht="18.75" customHeight="1" x14ac:dyDescent="0.25">
      <c r="A646" s="11"/>
      <c r="B646" s="11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131"/>
      <c r="Y646" s="131"/>
      <c r="Z646" s="131"/>
      <c r="AA646" s="9"/>
      <c r="AB646" s="9"/>
      <c r="AC646" s="18"/>
      <c r="AD646" s="9"/>
      <c r="AE646" s="9"/>
      <c r="AF646" s="9"/>
      <c r="AG646" s="9"/>
      <c r="AH646" s="9"/>
      <c r="AI646" s="13"/>
      <c r="AJ646" s="19"/>
      <c r="AK646" s="10"/>
    </row>
    <row r="647" spans="1:37" ht="18.75" customHeight="1" x14ac:dyDescent="0.25">
      <c r="C647" s="26"/>
      <c r="D647" s="2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132"/>
      <c r="Y647" s="132"/>
      <c r="Z647" s="132"/>
      <c r="AA647" s="5"/>
      <c r="AB647" s="5"/>
      <c r="AC647" s="16"/>
      <c r="AD647" s="5"/>
      <c r="AE647" s="5"/>
      <c r="AF647" s="5"/>
      <c r="AG647" s="5"/>
      <c r="AH647" s="5"/>
      <c r="AI647" s="14"/>
      <c r="AJ647" s="17"/>
      <c r="AK647" s="7"/>
    </row>
    <row r="648" spans="1:37" ht="18.75" customHeight="1" x14ac:dyDescent="0.25">
      <c r="C648" s="26"/>
      <c r="D648" s="2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132"/>
      <c r="Y648" s="132"/>
      <c r="Z648" s="132"/>
      <c r="AA648" s="5"/>
      <c r="AB648" s="5"/>
      <c r="AC648" s="16"/>
      <c r="AD648" s="5"/>
      <c r="AE648" s="5"/>
      <c r="AF648" s="5"/>
      <c r="AG648" s="5"/>
      <c r="AH648" s="5"/>
      <c r="AI648" s="14"/>
      <c r="AJ648" s="17"/>
      <c r="AK648" s="7"/>
    </row>
    <row r="649" spans="1:37" ht="18.75" customHeight="1" x14ac:dyDescent="0.25">
      <c r="C649" s="26"/>
      <c r="D649" s="2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132"/>
      <c r="Y649" s="132"/>
      <c r="Z649" s="132"/>
      <c r="AA649" s="5"/>
      <c r="AB649" s="5"/>
      <c r="AC649" s="16"/>
      <c r="AD649" s="5"/>
      <c r="AE649" s="5"/>
      <c r="AF649" s="5"/>
      <c r="AG649" s="5"/>
      <c r="AH649" s="5"/>
      <c r="AI649" s="14"/>
      <c r="AJ649" s="17"/>
      <c r="AK649" s="7"/>
    </row>
    <row r="650" spans="1:37" ht="18.75" customHeight="1" x14ac:dyDescent="0.25">
      <c r="C650" s="26"/>
      <c r="D650" s="2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132"/>
      <c r="Y650" s="132"/>
      <c r="Z650" s="132"/>
      <c r="AA650" s="5"/>
      <c r="AB650" s="5"/>
      <c r="AC650" s="16"/>
      <c r="AD650" s="5"/>
      <c r="AE650" s="5"/>
      <c r="AF650" s="5"/>
      <c r="AG650" s="5"/>
      <c r="AH650" s="5"/>
      <c r="AI650" s="14"/>
      <c r="AJ650" s="17"/>
      <c r="AK650" s="7"/>
    </row>
    <row r="651" spans="1:37" ht="18.75" customHeight="1" x14ac:dyDescent="0.25">
      <c r="A651" s="11"/>
      <c r="B651" s="11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131"/>
      <c r="Y651" s="131"/>
      <c r="Z651" s="131"/>
      <c r="AA651" s="9"/>
      <c r="AB651" s="9"/>
      <c r="AC651" s="18"/>
      <c r="AD651" s="9"/>
      <c r="AE651" s="9"/>
      <c r="AF651" s="9"/>
      <c r="AG651" s="9"/>
      <c r="AH651" s="9"/>
      <c r="AI651" s="13"/>
      <c r="AJ651" s="19"/>
      <c r="AK651" s="10"/>
    </row>
    <row r="652" spans="1:37" ht="18.75" customHeight="1" x14ac:dyDescent="0.25">
      <c r="A652" s="11"/>
      <c r="B652" s="11"/>
      <c r="C652" s="26"/>
      <c r="D652" s="2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132"/>
      <c r="Y652" s="132"/>
      <c r="Z652" s="132"/>
      <c r="AA652" s="5"/>
      <c r="AB652" s="5"/>
      <c r="AC652" s="16"/>
      <c r="AD652" s="5"/>
      <c r="AE652" s="5"/>
      <c r="AF652" s="5"/>
      <c r="AG652" s="5"/>
      <c r="AH652" s="5"/>
      <c r="AI652" s="14"/>
      <c r="AJ652" s="17"/>
      <c r="AK652" s="7"/>
    </row>
    <row r="653" spans="1:37" ht="18.75" customHeight="1" x14ac:dyDescent="0.25">
      <c r="C653" s="26"/>
      <c r="D653" s="2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132"/>
      <c r="Y653" s="132"/>
      <c r="Z653" s="132"/>
      <c r="AA653" s="5"/>
      <c r="AB653" s="5"/>
      <c r="AC653" s="16"/>
      <c r="AD653" s="5"/>
      <c r="AE653" s="5"/>
      <c r="AF653" s="5"/>
      <c r="AG653" s="5"/>
      <c r="AH653" s="5"/>
      <c r="AI653" s="14"/>
      <c r="AJ653" s="17"/>
      <c r="AK653" s="7"/>
    </row>
    <row r="654" spans="1:37" ht="18.75" customHeight="1" x14ac:dyDescent="0.25">
      <c r="A654" s="11"/>
      <c r="B654" s="11"/>
      <c r="C654" s="26"/>
      <c r="D654" s="2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132"/>
      <c r="Y654" s="132"/>
      <c r="Z654" s="132"/>
      <c r="AA654" s="5"/>
      <c r="AB654" s="5"/>
      <c r="AC654" s="16"/>
      <c r="AD654" s="5"/>
      <c r="AE654" s="5"/>
      <c r="AF654" s="5"/>
      <c r="AG654" s="5"/>
      <c r="AH654" s="5"/>
      <c r="AI654" s="14"/>
      <c r="AJ654" s="17"/>
      <c r="AK654" s="7"/>
    </row>
    <row r="655" spans="1:37" ht="18.75" customHeight="1" x14ac:dyDescent="0.25">
      <c r="A655" s="11"/>
      <c r="B655" s="11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131"/>
      <c r="Y655" s="131"/>
      <c r="Z655" s="131"/>
      <c r="AA655" s="9"/>
      <c r="AB655" s="9"/>
      <c r="AC655" s="18"/>
      <c r="AD655" s="9"/>
      <c r="AE655" s="9"/>
      <c r="AF655" s="9"/>
      <c r="AG655" s="9"/>
      <c r="AH655" s="9"/>
      <c r="AI655" s="13"/>
      <c r="AJ655" s="19"/>
      <c r="AK655" s="10"/>
    </row>
    <row r="656" spans="1:37" ht="18.75" customHeight="1" x14ac:dyDescent="0.25">
      <c r="A656" s="11"/>
      <c r="B656" s="11"/>
      <c r="C656" s="26"/>
      <c r="D656" s="2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132"/>
      <c r="Y656" s="132"/>
      <c r="Z656" s="132"/>
      <c r="AA656" s="5"/>
      <c r="AB656" s="5"/>
      <c r="AC656" s="16"/>
      <c r="AD656" s="5"/>
      <c r="AE656" s="5"/>
      <c r="AF656" s="5"/>
      <c r="AG656" s="5"/>
      <c r="AH656" s="5"/>
      <c r="AI656" s="14"/>
      <c r="AJ656" s="17"/>
      <c r="AK656" s="7"/>
    </row>
    <row r="657" spans="1:37" ht="18.75" customHeight="1" x14ac:dyDescent="0.25">
      <c r="C657" s="26"/>
      <c r="D657" s="2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132"/>
      <c r="Y657" s="132"/>
      <c r="Z657" s="132"/>
      <c r="AA657" s="5"/>
      <c r="AB657" s="5"/>
      <c r="AC657" s="16"/>
      <c r="AD657" s="5"/>
      <c r="AE657" s="5"/>
      <c r="AF657" s="5"/>
      <c r="AG657" s="5"/>
      <c r="AH657" s="5"/>
      <c r="AI657" s="14"/>
      <c r="AJ657" s="17"/>
      <c r="AK657" s="7"/>
    </row>
    <row r="658" spans="1:37" ht="18.75" customHeight="1" x14ac:dyDescent="0.25">
      <c r="C658" s="26"/>
      <c r="D658" s="2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132"/>
      <c r="Y658" s="132"/>
      <c r="Z658" s="132"/>
      <c r="AA658" s="5"/>
      <c r="AB658" s="5"/>
      <c r="AC658" s="16"/>
      <c r="AD658" s="5"/>
      <c r="AE658" s="5"/>
      <c r="AF658" s="5"/>
      <c r="AG658" s="5"/>
      <c r="AH658" s="5"/>
      <c r="AI658" s="14"/>
      <c r="AJ658" s="17"/>
      <c r="AK658" s="7"/>
    </row>
    <row r="659" spans="1:37" ht="18.75" customHeight="1" x14ac:dyDescent="0.25">
      <c r="C659" s="26"/>
      <c r="D659" s="2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132"/>
      <c r="Y659" s="132"/>
      <c r="Z659" s="132"/>
      <c r="AA659" s="5"/>
      <c r="AB659" s="5"/>
      <c r="AC659" s="16"/>
      <c r="AD659" s="5"/>
      <c r="AE659" s="5"/>
      <c r="AF659" s="5"/>
      <c r="AG659" s="5"/>
      <c r="AH659" s="5"/>
      <c r="AI659" s="14"/>
      <c r="AJ659" s="17"/>
      <c r="AK659" s="7"/>
    </row>
    <row r="660" spans="1:37" ht="18.75" customHeight="1" x14ac:dyDescent="0.25">
      <c r="C660" s="26"/>
      <c r="D660" s="2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132"/>
      <c r="Y660" s="132"/>
      <c r="Z660" s="132"/>
      <c r="AA660" s="5"/>
      <c r="AB660" s="5"/>
      <c r="AC660" s="16"/>
      <c r="AD660" s="5"/>
      <c r="AE660" s="5"/>
      <c r="AF660" s="5"/>
      <c r="AG660" s="5"/>
      <c r="AH660" s="5"/>
      <c r="AI660" s="14"/>
      <c r="AJ660" s="17"/>
      <c r="AK660" s="7"/>
    </row>
    <row r="661" spans="1:37" ht="18.75" customHeight="1" x14ac:dyDescent="0.25">
      <c r="A661" s="11"/>
      <c r="B661" s="11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131"/>
      <c r="Y661" s="131"/>
      <c r="Z661" s="131"/>
      <c r="AA661" s="9"/>
      <c r="AB661" s="9"/>
      <c r="AC661" s="18"/>
      <c r="AD661" s="9"/>
      <c r="AE661" s="9"/>
      <c r="AF661" s="9"/>
      <c r="AG661" s="9"/>
      <c r="AH661" s="9"/>
      <c r="AI661" s="13"/>
      <c r="AJ661" s="19"/>
      <c r="AK661" s="10"/>
    </row>
    <row r="662" spans="1:37" ht="18.75" customHeight="1" x14ac:dyDescent="0.25">
      <c r="A662" s="11"/>
      <c r="B662" s="11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131"/>
      <c r="Y662" s="131"/>
      <c r="Z662" s="131"/>
      <c r="AA662" s="9"/>
      <c r="AB662" s="9"/>
      <c r="AC662" s="18"/>
      <c r="AD662" s="9"/>
      <c r="AE662" s="9"/>
      <c r="AF662" s="9"/>
      <c r="AG662" s="9"/>
      <c r="AH662" s="9"/>
      <c r="AI662" s="13"/>
      <c r="AJ662" s="19"/>
      <c r="AK662" s="10"/>
    </row>
    <row r="663" spans="1:37" ht="18.75" customHeight="1" x14ac:dyDescent="0.25">
      <c r="A663" s="11"/>
      <c r="B663" s="11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131"/>
      <c r="Y663" s="131"/>
      <c r="Z663" s="131"/>
      <c r="AA663" s="9"/>
      <c r="AB663" s="9"/>
      <c r="AC663" s="18"/>
      <c r="AD663" s="9"/>
      <c r="AE663" s="9"/>
      <c r="AF663" s="9"/>
      <c r="AG663" s="9"/>
      <c r="AH663" s="9"/>
      <c r="AI663" s="13"/>
      <c r="AJ663" s="19"/>
      <c r="AK663" s="10"/>
    </row>
    <row r="664" spans="1:37" ht="18.75" customHeight="1" x14ac:dyDescent="0.25">
      <c r="A664" s="11"/>
      <c r="B664" s="11"/>
      <c r="C664" s="26"/>
      <c r="D664" s="2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132"/>
      <c r="Y664" s="132"/>
      <c r="Z664" s="132"/>
      <c r="AA664" s="5"/>
      <c r="AB664" s="5"/>
      <c r="AC664" s="16"/>
      <c r="AD664" s="5"/>
      <c r="AE664" s="5"/>
      <c r="AF664" s="5"/>
      <c r="AG664" s="5"/>
      <c r="AH664" s="5"/>
      <c r="AI664" s="14"/>
      <c r="AJ664" s="17"/>
      <c r="AK664" s="7"/>
    </row>
    <row r="665" spans="1:37" ht="18.75" customHeight="1" x14ac:dyDescent="0.25">
      <c r="A665" s="11"/>
      <c r="B665" s="11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131"/>
      <c r="Y665" s="131"/>
      <c r="Z665" s="131"/>
      <c r="AA665" s="9"/>
      <c r="AB665" s="9"/>
      <c r="AC665" s="18"/>
      <c r="AD665" s="9"/>
      <c r="AE665" s="9"/>
      <c r="AF665" s="9"/>
      <c r="AG665" s="9"/>
      <c r="AH665" s="9"/>
      <c r="AI665" s="13"/>
      <c r="AJ665" s="19"/>
      <c r="AK665" s="10"/>
    </row>
    <row r="666" spans="1:37" ht="18.75" customHeight="1" x14ac:dyDescent="0.25">
      <c r="C666" s="26"/>
      <c r="D666" s="2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132"/>
      <c r="Y666" s="132"/>
      <c r="Z666" s="132"/>
      <c r="AA666" s="5"/>
      <c r="AB666" s="5"/>
      <c r="AC666" s="16"/>
      <c r="AD666" s="5"/>
      <c r="AE666" s="5"/>
      <c r="AF666" s="5"/>
      <c r="AG666" s="5"/>
      <c r="AH666" s="5"/>
      <c r="AI666" s="14"/>
      <c r="AJ666" s="17"/>
      <c r="AK666" s="7"/>
    </row>
    <row r="667" spans="1:37" ht="18.75" customHeight="1" x14ac:dyDescent="0.25">
      <c r="A667" s="11"/>
      <c r="B667" s="11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131"/>
      <c r="Y667" s="131"/>
      <c r="Z667" s="131"/>
      <c r="AA667" s="9"/>
      <c r="AB667" s="9"/>
      <c r="AC667" s="18"/>
      <c r="AD667" s="9"/>
      <c r="AE667" s="9"/>
      <c r="AF667" s="9"/>
      <c r="AG667" s="9"/>
      <c r="AH667" s="9"/>
      <c r="AI667" s="13"/>
      <c r="AJ667" s="19"/>
      <c r="AK667" s="10"/>
    </row>
    <row r="668" spans="1:37" ht="18.75" customHeight="1" x14ac:dyDescent="0.25">
      <c r="C668" s="26"/>
      <c r="D668" s="2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132"/>
      <c r="Y668" s="132"/>
      <c r="Z668" s="132"/>
      <c r="AA668" s="5"/>
      <c r="AB668" s="5"/>
      <c r="AC668" s="16"/>
      <c r="AD668" s="5"/>
      <c r="AE668" s="5"/>
      <c r="AF668" s="5"/>
      <c r="AG668" s="5"/>
      <c r="AH668" s="5"/>
      <c r="AI668" s="14"/>
      <c r="AJ668" s="17"/>
      <c r="AK668" s="7"/>
    </row>
    <row r="669" spans="1:37" ht="18.75" customHeight="1" x14ac:dyDescent="0.25">
      <c r="C669" s="26"/>
      <c r="D669" s="2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132"/>
      <c r="Y669" s="132"/>
      <c r="Z669" s="132"/>
      <c r="AA669" s="5"/>
      <c r="AB669" s="5"/>
      <c r="AC669" s="16"/>
      <c r="AD669" s="5"/>
      <c r="AE669" s="5"/>
      <c r="AF669" s="5"/>
      <c r="AG669" s="5"/>
      <c r="AH669" s="5"/>
      <c r="AI669" s="14"/>
      <c r="AJ669" s="17"/>
      <c r="AK669" s="7"/>
    </row>
    <row r="670" spans="1:37" ht="18.75" customHeight="1" x14ac:dyDescent="0.25">
      <c r="C670" s="26"/>
      <c r="D670" s="2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132"/>
      <c r="Y670" s="132"/>
      <c r="Z670" s="132"/>
      <c r="AA670" s="5"/>
      <c r="AB670" s="5"/>
      <c r="AC670" s="16"/>
      <c r="AD670" s="5"/>
      <c r="AE670" s="5"/>
      <c r="AF670" s="5"/>
      <c r="AG670" s="5"/>
      <c r="AH670" s="5"/>
      <c r="AI670" s="14"/>
      <c r="AJ670" s="17"/>
      <c r="AK670" s="7"/>
    </row>
    <row r="671" spans="1:37" ht="18.75" customHeight="1" x14ac:dyDescent="0.25">
      <c r="C671" s="26"/>
      <c r="D671" s="2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132"/>
      <c r="Y671" s="132"/>
      <c r="Z671" s="132"/>
      <c r="AA671" s="5"/>
      <c r="AB671" s="5"/>
      <c r="AC671" s="16"/>
      <c r="AD671" s="5"/>
      <c r="AE671" s="5"/>
      <c r="AF671" s="5"/>
      <c r="AG671" s="5"/>
      <c r="AH671" s="5"/>
      <c r="AI671" s="14"/>
      <c r="AJ671" s="17"/>
      <c r="AK671" s="7"/>
    </row>
    <row r="672" spans="1:37" ht="18.75" customHeight="1" x14ac:dyDescent="0.25">
      <c r="C672" s="26"/>
      <c r="D672" s="2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132"/>
      <c r="Y672" s="132"/>
      <c r="Z672" s="132"/>
      <c r="AA672" s="5"/>
      <c r="AB672" s="5"/>
      <c r="AC672" s="16"/>
      <c r="AD672" s="5"/>
      <c r="AE672" s="5"/>
      <c r="AF672" s="5"/>
      <c r="AG672" s="5"/>
      <c r="AH672" s="5"/>
      <c r="AI672" s="14"/>
      <c r="AJ672" s="17"/>
      <c r="AK672" s="7"/>
    </row>
    <row r="673" spans="3:37" ht="18.75" customHeight="1" x14ac:dyDescent="0.25">
      <c r="C673" s="26"/>
      <c r="D673" s="2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132"/>
      <c r="Y673" s="132"/>
      <c r="Z673" s="132"/>
      <c r="AA673" s="5"/>
      <c r="AB673" s="5"/>
      <c r="AC673" s="16"/>
      <c r="AD673" s="5"/>
      <c r="AE673" s="5"/>
      <c r="AF673" s="5"/>
      <c r="AG673" s="5"/>
      <c r="AH673" s="5"/>
      <c r="AI673" s="14"/>
      <c r="AJ673" s="17"/>
      <c r="AK673" s="7"/>
    </row>
    <row r="674" spans="3:37" ht="18.75" customHeight="1" x14ac:dyDescent="0.25">
      <c r="C674" s="26"/>
      <c r="D674" s="2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132"/>
      <c r="Y674" s="132"/>
      <c r="Z674" s="132"/>
      <c r="AA674" s="5"/>
      <c r="AB674" s="5"/>
      <c r="AC674" s="16"/>
      <c r="AD674" s="5"/>
      <c r="AE674" s="5"/>
      <c r="AF674" s="5"/>
      <c r="AG674" s="5"/>
      <c r="AH674" s="5"/>
      <c r="AI674" s="14"/>
      <c r="AJ674" s="17"/>
      <c r="AK674" s="7"/>
    </row>
    <row r="675" spans="3:37" ht="18.75" customHeight="1" x14ac:dyDescent="0.25">
      <c r="C675" s="26"/>
      <c r="D675" s="2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132"/>
      <c r="Y675" s="132"/>
      <c r="Z675" s="132"/>
      <c r="AA675" s="5"/>
      <c r="AB675" s="5"/>
      <c r="AC675" s="16"/>
      <c r="AD675" s="5"/>
      <c r="AE675" s="5"/>
      <c r="AF675" s="5"/>
      <c r="AG675" s="5"/>
      <c r="AH675" s="5"/>
      <c r="AI675" s="14"/>
      <c r="AJ675" s="17"/>
      <c r="AK675" s="7"/>
    </row>
    <row r="676" spans="3:37" ht="18.75" customHeight="1" x14ac:dyDescent="0.25">
      <c r="C676" s="26"/>
      <c r="D676" s="2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132"/>
      <c r="Y676" s="132"/>
      <c r="Z676" s="132"/>
      <c r="AA676" s="5"/>
      <c r="AB676" s="5"/>
      <c r="AC676" s="16"/>
      <c r="AD676" s="5"/>
      <c r="AE676" s="5"/>
      <c r="AF676" s="5"/>
      <c r="AG676" s="5"/>
      <c r="AH676" s="5"/>
      <c r="AI676" s="14"/>
      <c r="AJ676" s="17"/>
      <c r="AK676" s="7"/>
    </row>
    <row r="677" spans="3:37" ht="18.75" customHeight="1" x14ac:dyDescent="0.25">
      <c r="C677" s="26"/>
      <c r="D677" s="2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132"/>
      <c r="Y677" s="132"/>
      <c r="Z677" s="132"/>
      <c r="AA677" s="5"/>
      <c r="AB677" s="5"/>
      <c r="AC677" s="16"/>
      <c r="AD677" s="5"/>
      <c r="AE677" s="5"/>
      <c r="AF677" s="5"/>
      <c r="AG677" s="5"/>
      <c r="AH677" s="5"/>
      <c r="AI677" s="14"/>
      <c r="AJ677" s="17"/>
      <c r="AK677" s="7"/>
    </row>
    <row r="678" spans="3:37" ht="18.75" customHeight="1" x14ac:dyDescent="0.25">
      <c r="C678" s="26"/>
      <c r="D678" s="2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132"/>
      <c r="Y678" s="132"/>
      <c r="Z678" s="132"/>
      <c r="AA678" s="5"/>
      <c r="AB678" s="5"/>
      <c r="AC678" s="16"/>
      <c r="AD678" s="5"/>
      <c r="AE678" s="5"/>
      <c r="AF678" s="5"/>
      <c r="AG678" s="5"/>
      <c r="AH678" s="5"/>
      <c r="AI678" s="14"/>
      <c r="AJ678" s="17"/>
      <c r="AK678" s="7"/>
    </row>
    <row r="679" spans="3:37" ht="18.75" customHeight="1" x14ac:dyDescent="0.25">
      <c r="C679" s="26"/>
      <c r="D679" s="2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132"/>
      <c r="Y679" s="132"/>
      <c r="Z679" s="132"/>
      <c r="AA679" s="5"/>
      <c r="AB679" s="5"/>
      <c r="AC679" s="16"/>
      <c r="AD679" s="5"/>
      <c r="AE679" s="5"/>
      <c r="AF679" s="5"/>
      <c r="AG679" s="5"/>
      <c r="AH679" s="5"/>
      <c r="AI679" s="14"/>
      <c r="AJ679" s="17"/>
      <c r="AK679" s="7"/>
    </row>
    <row r="680" spans="3:37" ht="18.75" customHeight="1" x14ac:dyDescent="0.25">
      <c r="C680" s="26"/>
      <c r="D680" s="2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132"/>
      <c r="Y680" s="132"/>
      <c r="Z680" s="132"/>
      <c r="AA680" s="5"/>
      <c r="AB680" s="5"/>
      <c r="AC680" s="16"/>
      <c r="AD680" s="5"/>
      <c r="AE680" s="5"/>
      <c r="AF680" s="5"/>
      <c r="AG680" s="5"/>
      <c r="AH680" s="5"/>
      <c r="AI680" s="14"/>
      <c r="AJ680" s="17"/>
      <c r="AK680" s="7"/>
    </row>
    <row r="681" spans="3:37" ht="18.75" customHeight="1" x14ac:dyDescent="0.25">
      <c r="C681" s="26"/>
      <c r="D681" s="2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132"/>
      <c r="Y681" s="132"/>
      <c r="Z681" s="132"/>
      <c r="AA681" s="5"/>
      <c r="AB681" s="5"/>
      <c r="AC681" s="16"/>
      <c r="AD681" s="5"/>
      <c r="AE681" s="5"/>
      <c r="AF681" s="5"/>
      <c r="AG681" s="5"/>
      <c r="AH681" s="5"/>
      <c r="AI681" s="14"/>
      <c r="AJ681" s="17"/>
      <c r="AK681" s="7"/>
    </row>
    <row r="682" spans="3:37" ht="18.75" customHeight="1" x14ac:dyDescent="0.25">
      <c r="C682" s="26"/>
      <c r="D682" s="2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132"/>
      <c r="Y682" s="132"/>
      <c r="Z682" s="132"/>
      <c r="AA682" s="5"/>
      <c r="AB682" s="5"/>
      <c r="AC682" s="16"/>
      <c r="AD682" s="5"/>
      <c r="AE682" s="5"/>
      <c r="AF682" s="5"/>
      <c r="AG682" s="5"/>
      <c r="AH682" s="5"/>
      <c r="AI682" s="14"/>
      <c r="AJ682" s="17"/>
      <c r="AK682" s="7"/>
    </row>
    <row r="683" spans="3:37" ht="18.75" customHeight="1" x14ac:dyDescent="0.25">
      <c r="C683" s="26"/>
      <c r="D683" s="2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132"/>
      <c r="Y683" s="132"/>
      <c r="Z683" s="132"/>
      <c r="AA683" s="5"/>
      <c r="AB683" s="5"/>
      <c r="AC683" s="16"/>
      <c r="AD683" s="5"/>
      <c r="AE683" s="5"/>
      <c r="AF683" s="5"/>
      <c r="AG683" s="5"/>
      <c r="AH683" s="5"/>
      <c r="AI683" s="14"/>
      <c r="AJ683" s="17"/>
      <c r="AK683" s="7"/>
    </row>
    <row r="684" spans="3:37" ht="18.75" customHeight="1" x14ac:dyDescent="0.25">
      <c r="C684" s="26"/>
      <c r="D684" s="2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132"/>
      <c r="Y684" s="132"/>
      <c r="Z684" s="132"/>
      <c r="AA684" s="5"/>
      <c r="AB684" s="5"/>
      <c r="AC684" s="16"/>
      <c r="AD684" s="5"/>
      <c r="AE684" s="5"/>
      <c r="AF684" s="5"/>
      <c r="AG684" s="5"/>
      <c r="AH684" s="5"/>
      <c r="AI684" s="14"/>
      <c r="AJ684" s="17"/>
      <c r="AK684" s="7"/>
    </row>
    <row r="685" spans="3:37" ht="18.75" customHeight="1" x14ac:dyDescent="0.25">
      <c r="C685" s="26"/>
      <c r="D685" s="2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132"/>
      <c r="Y685" s="132"/>
      <c r="Z685" s="132"/>
      <c r="AA685" s="5"/>
      <c r="AB685" s="5"/>
      <c r="AC685" s="16"/>
      <c r="AD685" s="5"/>
      <c r="AE685" s="5"/>
      <c r="AF685" s="5"/>
      <c r="AG685" s="5"/>
      <c r="AH685" s="5"/>
      <c r="AI685" s="14"/>
      <c r="AJ685" s="17"/>
      <c r="AK685" s="7"/>
    </row>
    <row r="686" spans="3:37" ht="18.75" customHeight="1" x14ac:dyDescent="0.25">
      <c r="C686" s="26"/>
      <c r="D686" s="2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132"/>
      <c r="Y686" s="132"/>
      <c r="Z686" s="132"/>
      <c r="AA686" s="5"/>
      <c r="AB686" s="5"/>
      <c r="AC686" s="16"/>
      <c r="AD686" s="5"/>
      <c r="AE686" s="5"/>
      <c r="AF686" s="5"/>
      <c r="AG686" s="5"/>
      <c r="AH686" s="5"/>
      <c r="AI686" s="14"/>
      <c r="AJ686" s="17"/>
      <c r="AK686" s="7"/>
    </row>
    <row r="687" spans="3:37" ht="18.75" customHeight="1" x14ac:dyDescent="0.25">
      <c r="C687" s="26"/>
      <c r="D687" s="2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132"/>
      <c r="Y687" s="132"/>
      <c r="Z687" s="132"/>
      <c r="AA687" s="5"/>
      <c r="AB687" s="5"/>
      <c r="AC687" s="16"/>
      <c r="AD687" s="5"/>
      <c r="AE687" s="5"/>
      <c r="AF687" s="5"/>
      <c r="AG687" s="5"/>
      <c r="AH687" s="5"/>
      <c r="AI687" s="14"/>
      <c r="AJ687" s="17"/>
      <c r="AK687" s="7"/>
    </row>
    <row r="688" spans="3:37" ht="18.75" customHeight="1" x14ac:dyDescent="0.25">
      <c r="C688" s="26"/>
      <c r="D688" s="2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132"/>
      <c r="Y688" s="132"/>
      <c r="Z688" s="132"/>
      <c r="AA688" s="5"/>
      <c r="AB688" s="5"/>
      <c r="AC688" s="16"/>
      <c r="AD688" s="5"/>
      <c r="AE688" s="5"/>
      <c r="AF688" s="5"/>
      <c r="AG688" s="5"/>
      <c r="AH688" s="5"/>
      <c r="AI688" s="14"/>
      <c r="AJ688" s="17"/>
      <c r="AK688" s="7"/>
    </row>
    <row r="689" spans="1:37" ht="18.75" customHeight="1" x14ac:dyDescent="0.25">
      <c r="C689" s="26"/>
      <c r="D689" s="2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132"/>
      <c r="Y689" s="132"/>
      <c r="Z689" s="132"/>
      <c r="AA689" s="5"/>
      <c r="AB689" s="5"/>
      <c r="AC689" s="16"/>
      <c r="AD689" s="5"/>
      <c r="AE689" s="5"/>
      <c r="AF689" s="5"/>
      <c r="AG689" s="5"/>
      <c r="AH689" s="5"/>
      <c r="AI689" s="14"/>
      <c r="AJ689" s="17"/>
      <c r="AK689" s="7"/>
    </row>
    <row r="690" spans="1:37" ht="18.75" customHeight="1" x14ac:dyDescent="0.25">
      <c r="C690" s="26"/>
      <c r="D690" s="2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132"/>
      <c r="Y690" s="132"/>
      <c r="Z690" s="132"/>
      <c r="AA690" s="5"/>
      <c r="AB690" s="5"/>
      <c r="AC690" s="16"/>
      <c r="AD690" s="5"/>
      <c r="AE690" s="5"/>
      <c r="AF690" s="5"/>
      <c r="AG690" s="5"/>
      <c r="AH690" s="5"/>
      <c r="AI690" s="14"/>
      <c r="AJ690" s="17"/>
      <c r="AK690" s="7"/>
    </row>
    <row r="691" spans="1:37" ht="18.75" customHeight="1" x14ac:dyDescent="0.25">
      <c r="C691" s="26"/>
      <c r="D691" s="2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132"/>
      <c r="Y691" s="132"/>
      <c r="Z691" s="132"/>
      <c r="AA691" s="5"/>
      <c r="AB691" s="5"/>
      <c r="AC691" s="16"/>
      <c r="AD691" s="5"/>
      <c r="AE691" s="5"/>
      <c r="AF691" s="5"/>
      <c r="AG691" s="5"/>
      <c r="AH691" s="5"/>
      <c r="AI691" s="14"/>
      <c r="AJ691" s="17"/>
      <c r="AK691" s="7"/>
    </row>
    <row r="692" spans="1:37" ht="18.75" customHeight="1" x14ac:dyDescent="0.25">
      <c r="C692" s="26"/>
      <c r="D692" s="2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132"/>
      <c r="Y692" s="132"/>
      <c r="Z692" s="132"/>
      <c r="AA692" s="5"/>
      <c r="AB692" s="5"/>
      <c r="AC692" s="16"/>
      <c r="AD692" s="5"/>
      <c r="AE692" s="5"/>
      <c r="AF692" s="5"/>
      <c r="AG692" s="5"/>
      <c r="AH692" s="5"/>
      <c r="AI692" s="14"/>
      <c r="AJ692" s="17"/>
      <c r="AK692" s="7"/>
    </row>
    <row r="693" spans="1:37" ht="18.75" customHeight="1" x14ac:dyDescent="0.25">
      <c r="C693" s="26"/>
      <c r="D693" s="2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132"/>
      <c r="Y693" s="132"/>
      <c r="Z693" s="132"/>
      <c r="AA693" s="5"/>
      <c r="AB693" s="5"/>
      <c r="AC693" s="16"/>
      <c r="AD693" s="5"/>
      <c r="AE693" s="5"/>
      <c r="AF693" s="5"/>
      <c r="AG693" s="5"/>
      <c r="AH693" s="5"/>
      <c r="AI693" s="14"/>
      <c r="AJ693" s="17"/>
      <c r="AK693" s="7"/>
    </row>
    <row r="694" spans="1:37" ht="18.75" customHeight="1" x14ac:dyDescent="0.25">
      <c r="C694" s="26"/>
      <c r="D694" s="2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132"/>
      <c r="Y694" s="132"/>
      <c r="Z694" s="132"/>
      <c r="AA694" s="5"/>
      <c r="AB694" s="5"/>
      <c r="AC694" s="16"/>
      <c r="AD694" s="5"/>
      <c r="AE694" s="5"/>
      <c r="AF694" s="5"/>
      <c r="AG694" s="5"/>
      <c r="AH694" s="5"/>
      <c r="AI694" s="14"/>
      <c r="AJ694" s="17"/>
      <c r="AK694" s="7"/>
    </row>
    <row r="695" spans="1:37" ht="18.75" customHeight="1" x14ac:dyDescent="0.25">
      <c r="C695" s="26"/>
      <c r="D695" s="2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132"/>
      <c r="Y695" s="132"/>
      <c r="Z695" s="132"/>
      <c r="AA695" s="5"/>
      <c r="AB695" s="5"/>
      <c r="AC695" s="16"/>
      <c r="AD695" s="5"/>
      <c r="AE695" s="5"/>
      <c r="AF695" s="5"/>
      <c r="AG695" s="5"/>
      <c r="AH695" s="5"/>
      <c r="AI695" s="14"/>
      <c r="AJ695" s="17"/>
      <c r="AK695" s="7"/>
    </row>
    <row r="696" spans="1:37" ht="18.75" customHeight="1" x14ac:dyDescent="0.25">
      <c r="A696" s="11"/>
      <c r="B696" s="11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131"/>
      <c r="Y696" s="131"/>
      <c r="Z696" s="131"/>
      <c r="AA696" s="9"/>
      <c r="AB696" s="9"/>
      <c r="AC696" s="18"/>
      <c r="AD696" s="9"/>
      <c r="AE696" s="9"/>
      <c r="AF696" s="9"/>
      <c r="AG696" s="9"/>
      <c r="AH696" s="9"/>
      <c r="AI696" s="13"/>
      <c r="AJ696" s="19"/>
      <c r="AK696" s="10"/>
    </row>
    <row r="697" spans="1:37" ht="18.75" customHeight="1" x14ac:dyDescent="0.25">
      <c r="C697" s="26"/>
      <c r="D697" s="2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132"/>
      <c r="Y697" s="132"/>
      <c r="Z697" s="132"/>
      <c r="AA697" s="5"/>
      <c r="AB697" s="5"/>
      <c r="AC697" s="16"/>
      <c r="AD697" s="5"/>
      <c r="AE697" s="5"/>
      <c r="AF697" s="5"/>
      <c r="AG697" s="5"/>
      <c r="AH697" s="5"/>
      <c r="AI697" s="14"/>
      <c r="AJ697" s="17"/>
      <c r="AK697" s="7"/>
    </row>
    <row r="698" spans="1:37" ht="18.75" customHeight="1" x14ac:dyDescent="0.25">
      <c r="C698" s="26"/>
      <c r="D698" s="2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132"/>
      <c r="Y698" s="132"/>
      <c r="Z698" s="132"/>
      <c r="AA698" s="5"/>
      <c r="AB698" s="5"/>
      <c r="AC698" s="16"/>
      <c r="AD698" s="5"/>
      <c r="AE698" s="5"/>
      <c r="AF698" s="5"/>
      <c r="AG698" s="5"/>
      <c r="AH698" s="5"/>
      <c r="AI698" s="14"/>
      <c r="AJ698" s="17"/>
      <c r="AK698" s="7"/>
    </row>
    <row r="699" spans="1:37" ht="18.75" customHeight="1" x14ac:dyDescent="0.25">
      <c r="C699" s="26"/>
      <c r="D699" s="2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132"/>
      <c r="Y699" s="132"/>
      <c r="Z699" s="132"/>
      <c r="AA699" s="5"/>
      <c r="AB699" s="5"/>
      <c r="AC699" s="16"/>
      <c r="AD699" s="5"/>
      <c r="AE699" s="5"/>
      <c r="AF699" s="5"/>
      <c r="AG699" s="5"/>
      <c r="AH699" s="5"/>
      <c r="AI699" s="14"/>
      <c r="AJ699" s="17"/>
      <c r="AK699" s="7"/>
    </row>
    <row r="700" spans="1:37" ht="18.75" customHeight="1" x14ac:dyDescent="0.25">
      <c r="C700" s="26"/>
      <c r="D700" s="2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132"/>
      <c r="Y700" s="132"/>
      <c r="Z700" s="132"/>
      <c r="AA700" s="5"/>
      <c r="AB700" s="5"/>
      <c r="AC700" s="16"/>
      <c r="AD700" s="5"/>
      <c r="AE700" s="5"/>
      <c r="AF700" s="5"/>
      <c r="AG700" s="5"/>
      <c r="AH700" s="5"/>
      <c r="AI700" s="14"/>
      <c r="AJ700" s="17"/>
      <c r="AK700" s="7"/>
    </row>
    <row r="701" spans="1:37" ht="18.75" customHeight="1" x14ac:dyDescent="0.25">
      <c r="C701" s="26"/>
      <c r="D701" s="2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132"/>
      <c r="Y701" s="132"/>
      <c r="Z701" s="132"/>
      <c r="AA701" s="5"/>
      <c r="AB701" s="5"/>
      <c r="AC701" s="16"/>
      <c r="AD701" s="5"/>
      <c r="AE701" s="5"/>
      <c r="AF701" s="5"/>
      <c r="AG701" s="5"/>
      <c r="AH701" s="5"/>
      <c r="AI701" s="14"/>
      <c r="AJ701" s="17"/>
      <c r="AK701" s="7"/>
    </row>
    <row r="702" spans="1:37" ht="18.75" customHeight="1" x14ac:dyDescent="0.25">
      <c r="C702" s="26"/>
      <c r="D702" s="2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132"/>
      <c r="Y702" s="132"/>
      <c r="Z702" s="132"/>
      <c r="AA702" s="5"/>
      <c r="AB702" s="5"/>
      <c r="AC702" s="16"/>
      <c r="AD702" s="5"/>
      <c r="AE702" s="5"/>
      <c r="AF702" s="5"/>
      <c r="AG702" s="5"/>
      <c r="AH702" s="5"/>
      <c r="AI702" s="14"/>
      <c r="AJ702" s="17"/>
      <c r="AK702" s="7"/>
    </row>
    <row r="703" spans="1:37" ht="18.75" customHeight="1" x14ac:dyDescent="0.25">
      <c r="C703" s="26"/>
      <c r="D703" s="2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132"/>
      <c r="Y703" s="132"/>
      <c r="Z703" s="132"/>
      <c r="AA703" s="5"/>
      <c r="AB703" s="5"/>
      <c r="AC703" s="16"/>
      <c r="AD703" s="5"/>
      <c r="AE703" s="5"/>
      <c r="AF703" s="5"/>
      <c r="AG703" s="5"/>
      <c r="AH703" s="5"/>
      <c r="AI703" s="14"/>
      <c r="AJ703" s="17"/>
      <c r="AK703" s="7"/>
    </row>
    <row r="704" spans="1:37" ht="18.75" customHeight="1" x14ac:dyDescent="0.25">
      <c r="C704" s="26"/>
      <c r="D704" s="2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132"/>
      <c r="Y704" s="132"/>
      <c r="Z704" s="132"/>
      <c r="AA704" s="5"/>
      <c r="AB704" s="5"/>
      <c r="AC704" s="16"/>
      <c r="AD704" s="5"/>
      <c r="AE704" s="5"/>
      <c r="AF704" s="5"/>
      <c r="AG704" s="5"/>
      <c r="AH704" s="5"/>
      <c r="AI704" s="14"/>
      <c r="AJ704" s="17"/>
      <c r="AK704" s="7"/>
    </row>
    <row r="705" spans="1:37" ht="18.75" customHeight="1" x14ac:dyDescent="0.25">
      <c r="C705" s="26"/>
      <c r="D705" s="2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132"/>
      <c r="Y705" s="132"/>
      <c r="Z705" s="132"/>
      <c r="AA705" s="5"/>
      <c r="AB705" s="5"/>
      <c r="AC705" s="16"/>
      <c r="AD705" s="5"/>
      <c r="AE705" s="5"/>
      <c r="AF705" s="5"/>
      <c r="AG705" s="5"/>
      <c r="AH705" s="5"/>
      <c r="AI705" s="14"/>
      <c r="AJ705" s="17"/>
      <c r="AK705" s="7"/>
    </row>
    <row r="706" spans="1:37" ht="18.75" customHeight="1" x14ac:dyDescent="0.25">
      <c r="A706" s="11"/>
      <c r="B706" s="11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131"/>
      <c r="Y706" s="131"/>
      <c r="Z706" s="131"/>
      <c r="AA706" s="9"/>
      <c r="AB706" s="9"/>
      <c r="AC706" s="18"/>
      <c r="AD706" s="9"/>
      <c r="AE706" s="9"/>
      <c r="AF706" s="9"/>
      <c r="AG706" s="9"/>
      <c r="AH706" s="9"/>
      <c r="AI706" s="13"/>
      <c r="AJ706" s="19"/>
      <c r="AK706" s="10"/>
    </row>
    <row r="707" spans="1:37" ht="18.75" customHeight="1" x14ac:dyDescent="0.25">
      <c r="C707" s="26"/>
      <c r="D707" s="2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132"/>
      <c r="Y707" s="132"/>
      <c r="Z707" s="132"/>
      <c r="AA707" s="5"/>
      <c r="AB707" s="5"/>
      <c r="AC707" s="16"/>
      <c r="AD707" s="5"/>
      <c r="AE707" s="5"/>
      <c r="AF707" s="5"/>
      <c r="AG707" s="5"/>
      <c r="AH707" s="5"/>
      <c r="AI707" s="14"/>
      <c r="AJ707" s="17"/>
      <c r="AK707" s="7"/>
    </row>
    <row r="708" spans="1:37" ht="18.75" customHeight="1" x14ac:dyDescent="0.25">
      <c r="C708" s="26"/>
      <c r="D708" s="2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132"/>
      <c r="Y708" s="132"/>
      <c r="Z708" s="132"/>
      <c r="AA708" s="5"/>
      <c r="AB708" s="5"/>
      <c r="AC708" s="16"/>
      <c r="AD708" s="5"/>
      <c r="AE708" s="5"/>
      <c r="AF708" s="5"/>
      <c r="AG708" s="5"/>
      <c r="AH708" s="5"/>
      <c r="AI708" s="14"/>
      <c r="AJ708" s="17"/>
      <c r="AK708" s="7"/>
    </row>
    <row r="709" spans="1:37" ht="18.75" customHeight="1" x14ac:dyDescent="0.25">
      <c r="A709" s="11"/>
      <c r="B709" s="11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131"/>
      <c r="Y709" s="131"/>
      <c r="Z709" s="131"/>
      <c r="AA709" s="9"/>
      <c r="AB709" s="9"/>
      <c r="AC709" s="18"/>
      <c r="AD709" s="9"/>
      <c r="AE709" s="9"/>
      <c r="AF709" s="9"/>
      <c r="AG709" s="9"/>
      <c r="AH709" s="9"/>
      <c r="AI709" s="13"/>
      <c r="AJ709" s="19"/>
      <c r="AK709" s="10"/>
    </row>
    <row r="710" spans="1:37" ht="18.75" customHeight="1" x14ac:dyDescent="0.25">
      <c r="C710" s="26"/>
      <c r="D710" s="2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132"/>
      <c r="Y710" s="132"/>
      <c r="Z710" s="132"/>
      <c r="AA710" s="5"/>
      <c r="AB710" s="5"/>
      <c r="AC710" s="16"/>
      <c r="AD710" s="5"/>
      <c r="AE710" s="5"/>
      <c r="AF710" s="5"/>
      <c r="AG710" s="5"/>
      <c r="AH710" s="5"/>
      <c r="AI710" s="14"/>
      <c r="AJ710" s="17"/>
      <c r="AK710" s="7"/>
    </row>
    <row r="711" spans="1:37" ht="18.75" customHeight="1" x14ac:dyDescent="0.25">
      <c r="C711" s="26"/>
      <c r="D711" s="2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132"/>
      <c r="Y711" s="132"/>
      <c r="Z711" s="132"/>
      <c r="AA711" s="5"/>
      <c r="AB711" s="5"/>
      <c r="AC711" s="16"/>
      <c r="AD711" s="5"/>
      <c r="AE711" s="5"/>
      <c r="AF711" s="5"/>
      <c r="AG711" s="5"/>
      <c r="AH711" s="5"/>
      <c r="AI711" s="14"/>
      <c r="AJ711" s="17"/>
      <c r="AK711" s="7"/>
    </row>
    <row r="712" spans="1:37" ht="18.75" customHeight="1" x14ac:dyDescent="0.25">
      <c r="C712" s="26"/>
      <c r="D712" s="2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132"/>
      <c r="Y712" s="132"/>
      <c r="Z712" s="132"/>
      <c r="AA712" s="5"/>
      <c r="AB712" s="5"/>
      <c r="AC712" s="16"/>
      <c r="AD712" s="5"/>
      <c r="AE712" s="5"/>
      <c r="AF712" s="5"/>
      <c r="AG712" s="5"/>
      <c r="AH712" s="5"/>
      <c r="AI712" s="14"/>
      <c r="AJ712" s="17"/>
      <c r="AK712" s="7"/>
    </row>
    <row r="713" spans="1:37" ht="18.75" customHeight="1" x14ac:dyDescent="0.25">
      <c r="C713" s="26"/>
      <c r="D713" s="2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132"/>
      <c r="Y713" s="132"/>
      <c r="Z713" s="132"/>
      <c r="AA713" s="5"/>
      <c r="AB713" s="5"/>
      <c r="AC713" s="16"/>
      <c r="AD713" s="5"/>
      <c r="AE713" s="5"/>
      <c r="AF713" s="5"/>
      <c r="AG713" s="5"/>
      <c r="AH713" s="5"/>
      <c r="AI713" s="14"/>
      <c r="AJ713" s="17"/>
      <c r="AK713" s="7"/>
    </row>
    <row r="714" spans="1:37" ht="18.75" customHeight="1" x14ac:dyDescent="0.25">
      <c r="C714" s="26"/>
      <c r="D714" s="2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132"/>
      <c r="Y714" s="132"/>
      <c r="Z714" s="132"/>
      <c r="AA714" s="5"/>
      <c r="AB714" s="5"/>
      <c r="AC714" s="16"/>
      <c r="AD714" s="5"/>
      <c r="AE714" s="5"/>
      <c r="AF714" s="5"/>
      <c r="AG714" s="5"/>
      <c r="AH714" s="5"/>
      <c r="AI714" s="14"/>
      <c r="AJ714" s="17"/>
      <c r="AK714" s="7"/>
    </row>
    <row r="715" spans="1:37" ht="18.75" customHeight="1" x14ac:dyDescent="0.25">
      <c r="C715" s="26"/>
      <c r="D715" s="2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132"/>
      <c r="Y715" s="132"/>
      <c r="Z715" s="132"/>
      <c r="AA715" s="5"/>
      <c r="AB715" s="5"/>
      <c r="AC715" s="16"/>
      <c r="AD715" s="5"/>
      <c r="AE715" s="5"/>
      <c r="AF715" s="5"/>
      <c r="AG715" s="5"/>
      <c r="AH715" s="5"/>
      <c r="AI715" s="14"/>
      <c r="AJ715" s="17"/>
      <c r="AK715" s="7"/>
    </row>
    <row r="716" spans="1:37" ht="18.75" customHeight="1" x14ac:dyDescent="0.25">
      <c r="C716" s="26"/>
      <c r="D716" s="2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132"/>
      <c r="Y716" s="132"/>
      <c r="Z716" s="132"/>
      <c r="AA716" s="5"/>
      <c r="AB716" s="5"/>
      <c r="AC716" s="16"/>
      <c r="AD716" s="5"/>
      <c r="AE716" s="5"/>
      <c r="AF716" s="5"/>
      <c r="AG716" s="5"/>
      <c r="AH716" s="5"/>
      <c r="AI716" s="14"/>
      <c r="AJ716" s="17"/>
      <c r="AK716" s="7"/>
    </row>
    <row r="717" spans="1:37" ht="18.75" customHeight="1" x14ac:dyDescent="0.25">
      <c r="A717" s="11"/>
      <c r="B717" s="11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131"/>
      <c r="Y717" s="131"/>
      <c r="Z717" s="131"/>
      <c r="AA717" s="9"/>
      <c r="AB717" s="9"/>
      <c r="AC717" s="18"/>
      <c r="AD717" s="9"/>
      <c r="AE717" s="9"/>
      <c r="AF717" s="9"/>
      <c r="AG717" s="9"/>
      <c r="AH717" s="9"/>
      <c r="AI717" s="13"/>
      <c r="AJ717" s="19"/>
      <c r="AK717" s="10"/>
    </row>
    <row r="718" spans="1:37" ht="18.75" customHeight="1" x14ac:dyDescent="0.25">
      <c r="A718" s="11"/>
      <c r="B718" s="11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131"/>
      <c r="Y718" s="131"/>
      <c r="Z718" s="131"/>
      <c r="AA718" s="9"/>
      <c r="AB718" s="9"/>
      <c r="AC718" s="18"/>
      <c r="AD718" s="9"/>
      <c r="AE718" s="9"/>
      <c r="AF718" s="9"/>
      <c r="AG718" s="9"/>
      <c r="AH718" s="9"/>
      <c r="AI718" s="13"/>
      <c r="AJ718" s="19"/>
      <c r="AK718" s="10"/>
    </row>
    <row r="719" spans="1:37" ht="18.75" customHeight="1" x14ac:dyDescent="0.25">
      <c r="C719" s="26"/>
      <c r="D719" s="2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132"/>
      <c r="Y719" s="132"/>
      <c r="Z719" s="132"/>
      <c r="AA719" s="5"/>
      <c r="AB719" s="5"/>
      <c r="AC719" s="16"/>
      <c r="AD719" s="5"/>
      <c r="AE719" s="5"/>
      <c r="AF719" s="5"/>
      <c r="AG719" s="5"/>
      <c r="AH719" s="5"/>
      <c r="AI719" s="14"/>
      <c r="AJ719" s="17"/>
      <c r="AK719" s="7"/>
    </row>
    <row r="720" spans="1:37" ht="18.75" customHeight="1" x14ac:dyDescent="0.25">
      <c r="C720" s="26"/>
      <c r="D720" s="2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132"/>
      <c r="Y720" s="132"/>
      <c r="Z720" s="132"/>
      <c r="AA720" s="5"/>
      <c r="AB720" s="5"/>
      <c r="AC720" s="16"/>
      <c r="AD720" s="5"/>
      <c r="AE720" s="5"/>
      <c r="AF720" s="5"/>
      <c r="AG720" s="5"/>
      <c r="AH720" s="5"/>
      <c r="AI720" s="14"/>
      <c r="AJ720" s="17"/>
      <c r="AK720" s="7"/>
    </row>
    <row r="721" spans="1:37" ht="18.75" customHeight="1" x14ac:dyDescent="0.25">
      <c r="C721" s="26"/>
      <c r="D721" s="2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132"/>
      <c r="Y721" s="132"/>
      <c r="Z721" s="132"/>
      <c r="AA721" s="5"/>
      <c r="AB721" s="5"/>
      <c r="AC721" s="16"/>
      <c r="AD721" s="5"/>
      <c r="AE721" s="5"/>
      <c r="AF721" s="5"/>
      <c r="AG721" s="5"/>
      <c r="AH721" s="5"/>
      <c r="AI721" s="14"/>
      <c r="AJ721" s="17"/>
      <c r="AK721" s="7"/>
    </row>
    <row r="722" spans="1:37" ht="18.75" customHeight="1" x14ac:dyDescent="0.25">
      <c r="C722" s="26"/>
      <c r="D722" s="2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132"/>
      <c r="Y722" s="132"/>
      <c r="Z722" s="132"/>
      <c r="AA722" s="5"/>
      <c r="AB722" s="5"/>
      <c r="AC722" s="16"/>
      <c r="AD722" s="5"/>
      <c r="AE722" s="5"/>
      <c r="AF722" s="5"/>
      <c r="AG722" s="5"/>
      <c r="AH722" s="5"/>
      <c r="AI722" s="14"/>
      <c r="AJ722" s="17"/>
      <c r="AK722" s="7"/>
    </row>
    <row r="723" spans="1:37" ht="18.75" customHeight="1" x14ac:dyDescent="0.25">
      <c r="C723" s="26"/>
      <c r="D723" s="2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132"/>
      <c r="Y723" s="132"/>
      <c r="Z723" s="132"/>
      <c r="AA723" s="5"/>
      <c r="AB723" s="5"/>
      <c r="AC723" s="16"/>
      <c r="AD723" s="5"/>
      <c r="AE723" s="5"/>
      <c r="AF723" s="5"/>
      <c r="AG723" s="5"/>
      <c r="AH723" s="5"/>
      <c r="AI723" s="14"/>
      <c r="AJ723" s="17"/>
      <c r="AK723" s="7"/>
    </row>
    <row r="724" spans="1:37" ht="18.75" customHeight="1" x14ac:dyDescent="0.25">
      <c r="A724" s="11"/>
      <c r="B724" s="11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131"/>
      <c r="Y724" s="131"/>
      <c r="Z724" s="131"/>
      <c r="AA724" s="9"/>
      <c r="AB724" s="9"/>
      <c r="AC724" s="18"/>
      <c r="AD724" s="9"/>
      <c r="AE724" s="9"/>
      <c r="AF724" s="9"/>
      <c r="AG724" s="9"/>
      <c r="AH724" s="9"/>
      <c r="AI724" s="13"/>
      <c r="AJ724" s="19"/>
      <c r="AK724" s="10"/>
    </row>
    <row r="725" spans="1:37" ht="18.75" customHeight="1" x14ac:dyDescent="0.25">
      <c r="A725" s="11"/>
      <c r="B725" s="11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131"/>
      <c r="Y725" s="131"/>
      <c r="Z725" s="131"/>
      <c r="AA725" s="9"/>
      <c r="AB725" s="9"/>
      <c r="AC725" s="18"/>
      <c r="AD725" s="9"/>
      <c r="AE725" s="9"/>
      <c r="AF725" s="9"/>
      <c r="AG725" s="9"/>
      <c r="AH725" s="9"/>
      <c r="AI725" s="13"/>
      <c r="AJ725" s="19"/>
      <c r="AK725" s="10"/>
    </row>
    <row r="726" spans="1:37" ht="18.75" customHeight="1" x14ac:dyDescent="0.25">
      <c r="C726" s="26"/>
      <c r="D726" s="2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132"/>
      <c r="Y726" s="132"/>
      <c r="Z726" s="132"/>
      <c r="AA726" s="5"/>
      <c r="AB726" s="5"/>
      <c r="AC726" s="16"/>
      <c r="AD726" s="5"/>
      <c r="AE726" s="5"/>
      <c r="AF726" s="5"/>
      <c r="AG726" s="5"/>
      <c r="AH726" s="5"/>
      <c r="AI726" s="14"/>
      <c r="AJ726" s="17"/>
      <c r="AK726" s="7"/>
    </row>
    <row r="727" spans="1:37" ht="18.75" customHeight="1" x14ac:dyDescent="0.25">
      <c r="C727" s="26"/>
      <c r="D727" s="2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132"/>
      <c r="Y727" s="132"/>
      <c r="Z727" s="132"/>
      <c r="AA727" s="5"/>
      <c r="AB727" s="5"/>
      <c r="AC727" s="16"/>
      <c r="AD727" s="5"/>
      <c r="AE727" s="5"/>
      <c r="AF727" s="5"/>
      <c r="AG727" s="5"/>
      <c r="AH727" s="5"/>
      <c r="AI727" s="14"/>
      <c r="AJ727" s="17"/>
      <c r="AK727" s="7"/>
    </row>
    <row r="728" spans="1:37" ht="18.75" customHeight="1" x14ac:dyDescent="0.25">
      <c r="C728" s="26"/>
      <c r="D728" s="2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132"/>
      <c r="Y728" s="132"/>
      <c r="Z728" s="132"/>
      <c r="AA728" s="5"/>
      <c r="AB728" s="5"/>
      <c r="AC728" s="16"/>
      <c r="AD728" s="5"/>
      <c r="AE728" s="5"/>
      <c r="AF728" s="5"/>
      <c r="AG728" s="5"/>
      <c r="AH728" s="5"/>
      <c r="AI728" s="14"/>
      <c r="AJ728" s="17"/>
      <c r="AK728" s="7"/>
    </row>
    <row r="729" spans="1:37" ht="18.75" customHeight="1" x14ac:dyDescent="0.25">
      <c r="C729" s="26"/>
      <c r="D729" s="2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132"/>
      <c r="Y729" s="132"/>
      <c r="Z729" s="132"/>
      <c r="AA729" s="5"/>
      <c r="AB729" s="5"/>
      <c r="AC729" s="16"/>
      <c r="AD729" s="5"/>
      <c r="AE729" s="5"/>
      <c r="AF729" s="5"/>
      <c r="AG729" s="5"/>
      <c r="AH729" s="5"/>
      <c r="AI729" s="14"/>
      <c r="AJ729" s="17"/>
      <c r="AK729" s="7"/>
    </row>
    <row r="730" spans="1:37" ht="18.75" customHeight="1" x14ac:dyDescent="0.25">
      <c r="C730" s="26"/>
      <c r="D730" s="2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132"/>
      <c r="Y730" s="132"/>
      <c r="Z730" s="132"/>
      <c r="AA730" s="5"/>
      <c r="AB730" s="5"/>
      <c r="AC730" s="16"/>
      <c r="AD730" s="5"/>
      <c r="AE730" s="5"/>
      <c r="AF730" s="5"/>
      <c r="AG730" s="5"/>
      <c r="AH730" s="5"/>
      <c r="AI730" s="14"/>
      <c r="AJ730" s="17"/>
      <c r="AK730" s="7"/>
    </row>
    <row r="731" spans="1:37" ht="18.75" customHeight="1" x14ac:dyDescent="0.25">
      <c r="A731" s="11"/>
      <c r="B731" s="11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131"/>
      <c r="Y731" s="131"/>
      <c r="Z731" s="131"/>
      <c r="AA731" s="9"/>
      <c r="AB731" s="9"/>
      <c r="AC731" s="18"/>
      <c r="AD731" s="9"/>
      <c r="AE731" s="9"/>
      <c r="AF731" s="9"/>
      <c r="AG731" s="9"/>
      <c r="AH731" s="9"/>
      <c r="AI731" s="13"/>
      <c r="AJ731" s="19"/>
      <c r="AK731" s="10"/>
    </row>
    <row r="732" spans="1:37" ht="18.75" customHeight="1" x14ac:dyDescent="0.25">
      <c r="A732" s="11"/>
      <c r="B732" s="11"/>
      <c r="C732" s="26"/>
      <c r="D732" s="2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132"/>
      <c r="Y732" s="132"/>
      <c r="Z732" s="132"/>
      <c r="AA732" s="5"/>
      <c r="AB732" s="5"/>
      <c r="AC732" s="16"/>
      <c r="AD732" s="5"/>
      <c r="AE732" s="5"/>
      <c r="AF732" s="5"/>
      <c r="AG732" s="5"/>
      <c r="AH732" s="5"/>
      <c r="AI732" s="14"/>
      <c r="AJ732" s="17"/>
      <c r="AK732" s="7"/>
    </row>
    <row r="733" spans="1:37" ht="18.75" customHeight="1" x14ac:dyDescent="0.25">
      <c r="C733" s="26"/>
      <c r="D733" s="2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132"/>
      <c r="Y733" s="132"/>
      <c r="Z733" s="132"/>
      <c r="AA733" s="5"/>
      <c r="AB733" s="5"/>
      <c r="AC733" s="16"/>
      <c r="AD733" s="5"/>
      <c r="AE733" s="5"/>
      <c r="AF733" s="5"/>
      <c r="AG733" s="5"/>
      <c r="AH733" s="5"/>
      <c r="AI733" s="14"/>
      <c r="AJ733" s="17"/>
      <c r="AK733" s="7"/>
    </row>
    <row r="734" spans="1:37" ht="18.75" customHeight="1" x14ac:dyDescent="0.25">
      <c r="C734" s="26"/>
      <c r="D734" s="2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132"/>
      <c r="Y734" s="132"/>
      <c r="Z734" s="132"/>
      <c r="AA734" s="5"/>
      <c r="AB734" s="5"/>
      <c r="AC734" s="16"/>
      <c r="AD734" s="5"/>
      <c r="AE734" s="5"/>
      <c r="AF734" s="5"/>
      <c r="AG734" s="5"/>
      <c r="AH734" s="5"/>
      <c r="AI734" s="14"/>
      <c r="AJ734" s="17"/>
      <c r="AK734" s="7"/>
    </row>
    <row r="735" spans="1:37" ht="18.75" customHeight="1" x14ac:dyDescent="0.25">
      <c r="C735" s="26"/>
      <c r="D735" s="2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132"/>
      <c r="Y735" s="132"/>
      <c r="Z735" s="132"/>
      <c r="AA735" s="5"/>
      <c r="AB735" s="5"/>
      <c r="AC735" s="16"/>
      <c r="AD735" s="5"/>
      <c r="AE735" s="5"/>
      <c r="AF735" s="5"/>
      <c r="AG735" s="5"/>
      <c r="AH735" s="5"/>
      <c r="AI735" s="14"/>
      <c r="AJ735" s="17"/>
      <c r="AK735" s="7"/>
    </row>
    <row r="736" spans="1:37" ht="18.75" customHeight="1" x14ac:dyDescent="0.25">
      <c r="A736" s="11"/>
      <c r="B736" s="11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131"/>
      <c r="Y736" s="131"/>
      <c r="Z736" s="131"/>
      <c r="AA736" s="9"/>
      <c r="AB736" s="9"/>
      <c r="AC736" s="18"/>
      <c r="AD736" s="9"/>
      <c r="AE736" s="9"/>
      <c r="AF736" s="9"/>
      <c r="AG736" s="9"/>
      <c r="AH736" s="9"/>
      <c r="AI736" s="13"/>
      <c r="AJ736" s="19"/>
      <c r="AK736" s="10"/>
    </row>
    <row r="737" spans="3:37" ht="18.75" customHeight="1" x14ac:dyDescent="0.25">
      <c r="C737" s="26"/>
      <c r="D737" s="2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132"/>
      <c r="Y737" s="132"/>
      <c r="Z737" s="132"/>
      <c r="AA737" s="5"/>
      <c r="AB737" s="5"/>
      <c r="AC737" s="16"/>
      <c r="AD737" s="5"/>
      <c r="AE737" s="5"/>
      <c r="AF737" s="5"/>
      <c r="AG737" s="5"/>
      <c r="AH737" s="5"/>
      <c r="AI737" s="14"/>
      <c r="AJ737" s="17"/>
      <c r="AK737" s="7"/>
    </row>
    <row r="738" spans="3:37" ht="18.75" customHeight="1" x14ac:dyDescent="0.25">
      <c r="C738" s="26"/>
      <c r="D738" s="2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132"/>
      <c r="Y738" s="132"/>
      <c r="Z738" s="132"/>
      <c r="AA738" s="5"/>
      <c r="AB738" s="5"/>
      <c r="AC738" s="16"/>
      <c r="AD738" s="5"/>
      <c r="AE738" s="5"/>
      <c r="AF738" s="5"/>
      <c r="AG738" s="5"/>
      <c r="AH738" s="5"/>
      <c r="AI738" s="14"/>
      <c r="AJ738" s="17"/>
      <c r="AK738" s="7"/>
    </row>
    <row r="739" spans="3:37" ht="18.75" customHeight="1" x14ac:dyDescent="0.25">
      <c r="C739" s="26"/>
      <c r="D739" s="2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132"/>
      <c r="Y739" s="132"/>
      <c r="Z739" s="132"/>
      <c r="AA739" s="5"/>
      <c r="AB739" s="5"/>
      <c r="AC739" s="16"/>
      <c r="AD739" s="5"/>
      <c r="AE739" s="5"/>
      <c r="AF739" s="5"/>
      <c r="AG739" s="5"/>
      <c r="AH739" s="5"/>
      <c r="AI739" s="14"/>
      <c r="AJ739" s="17"/>
      <c r="AK739" s="7"/>
    </row>
    <row r="740" spans="3:37" ht="18.75" customHeight="1" x14ac:dyDescent="0.25">
      <c r="C740" s="26"/>
      <c r="D740" s="2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132"/>
      <c r="Y740" s="132"/>
      <c r="Z740" s="132"/>
      <c r="AA740" s="5"/>
      <c r="AB740" s="5"/>
      <c r="AC740" s="16"/>
      <c r="AD740" s="5"/>
      <c r="AE740" s="5"/>
      <c r="AF740" s="5"/>
      <c r="AG740" s="5"/>
      <c r="AH740" s="5"/>
      <c r="AI740" s="14"/>
      <c r="AJ740" s="17"/>
      <c r="AK740" s="7"/>
    </row>
    <row r="741" spans="3:37" ht="18.75" customHeight="1" x14ac:dyDescent="0.25">
      <c r="C741" s="26"/>
      <c r="D741" s="2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132"/>
      <c r="Y741" s="132"/>
      <c r="Z741" s="132"/>
      <c r="AA741" s="5"/>
      <c r="AB741" s="5"/>
      <c r="AC741" s="16"/>
      <c r="AD741" s="5"/>
      <c r="AE741" s="5"/>
      <c r="AF741" s="5"/>
      <c r="AG741" s="5"/>
      <c r="AH741" s="5"/>
      <c r="AI741" s="14"/>
      <c r="AJ741" s="17"/>
      <c r="AK741" s="7"/>
    </row>
    <row r="742" spans="3:37" ht="18.75" customHeight="1" x14ac:dyDescent="0.25">
      <c r="C742" s="26"/>
      <c r="D742" s="2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132"/>
      <c r="Y742" s="132"/>
      <c r="Z742" s="132"/>
      <c r="AA742" s="5"/>
      <c r="AB742" s="5"/>
      <c r="AC742" s="16"/>
      <c r="AD742" s="5"/>
      <c r="AE742" s="5"/>
      <c r="AF742" s="5"/>
      <c r="AG742" s="5"/>
      <c r="AH742" s="5"/>
      <c r="AI742" s="14"/>
      <c r="AJ742" s="17"/>
      <c r="AK742" s="7"/>
    </row>
    <row r="743" spans="3:37" ht="18.75" customHeight="1" x14ac:dyDescent="0.25">
      <c r="C743" s="26"/>
      <c r="D743" s="2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132"/>
      <c r="Y743" s="132"/>
      <c r="Z743" s="132"/>
      <c r="AA743" s="5"/>
      <c r="AB743" s="5"/>
      <c r="AC743" s="16"/>
      <c r="AD743" s="5"/>
      <c r="AE743" s="5"/>
      <c r="AF743" s="5"/>
      <c r="AG743" s="5"/>
      <c r="AH743" s="5"/>
      <c r="AI743" s="14"/>
      <c r="AJ743" s="17"/>
      <c r="AK743" s="7"/>
    </row>
    <row r="744" spans="3:37" ht="18.75" customHeight="1" x14ac:dyDescent="0.25">
      <c r="C744" s="26"/>
      <c r="D744" s="2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132"/>
      <c r="Y744" s="132"/>
      <c r="Z744" s="132"/>
      <c r="AA744" s="5"/>
      <c r="AB744" s="5"/>
      <c r="AC744" s="16"/>
      <c r="AD744" s="5"/>
      <c r="AE744" s="5"/>
      <c r="AF744" s="5"/>
      <c r="AG744" s="5"/>
      <c r="AH744" s="5"/>
      <c r="AI744" s="14"/>
      <c r="AJ744" s="17"/>
      <c r="AK744" s="7"/>
    </row>
    <row r="745" spans="3:37" ht="18.75" customHeight="1" x14ac:dyDescent="0.25">
      <c r="C745" s="26"/>
      <c r="D745" s="2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132"/>
      <c r="Y745" s="132"/>
      <c r="Z745" s="132"/>
      <c r="AA745" s="5"/>
      <c r="AB745" s="5"/>
      <c r="AC745" s="16"/>
      <c r="AD745" s="5"/>
      <c r="AE745" s="5"/>
      <c r="AF745" s="5"/>
      <c r="AG745" s="5"/>
      <c r="AH745" s="5"/>
      <c r="AI745" s="14"/>
      <c r="AJ745" s="17"/>
      <c r="AK745" s="7"/>
    </row>
    <row r="746" spans="3:37" ht="18.75" customHeight="1" x14ac:dyDescent="0.25">
      <c r="C746" s="26"/>
      <c r="D746" s="2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132"/>
      <c r="Y746" s="132"/>
      <c r="Z746" s="132"/>
      <c r="AA746" s="5"/>
      <c r="AB746" s="5"/>
      <c r="AC746" s="16"/>
      <c r="AD746" s="5"/>
      <c r="AE746" s="5"/>
      <c r="AF746" s="5"/>
      <c r="AG746" s="5"/>
      <c r="AH746" s="5"/>
      <c r="AI746" s="14"/>
      <c r="AJ746" s="17"/>
      <c r="AK746" s="7"/>
    </row>
    <row r="747" spans="3:37" ht="18.75" customHeight="1" x14ac:dyDescent="0.25">
      <c r="C747" s="26"/>
      <c r="D747" s="2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132"/>
      <c r="Y747" s="132"/>
      <c r="Z747" s="132"/>
      <c r="AA747" s="5"/>
      <c r="AB747" s="5"/>
      <c r="AC747" s="16"/>
      <c r="AD747" s="5"/>
      <c r="AE747" s="5"/>
      <c r="AF747" s="5"/>
      <c r="AG747" s="5"/>
      <c r="AH747" s="5"/>
      <c r="AI747" s="14"/>
      <c r="AJ747" s="17"/>
      <c r="AK747" s="7"/>
    </row>
    <row r="748" spans="3:37" ht="18.75" customHeight="1" x14ac:dyDescent="0.25">
      <c r="C748" s="26"/>
      <c r="D748" s="2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132"/>
      <c r="Y748" s="132"/>
      <c r="Z748" s="132"/>
      <c r="AA748" s="5"/>
      <c r="AB748" s="5"/>
      <c r="AC748" s="16"/>
      <c r="AD748" s="5"/>
      <c r="AE748" s="5"/>
      <c r="AF748" s="5"/>
      <c r="AG748" s="5"/>
      <c r="AH748" s="5"/>
      <c r="AI748" s="14"/>
      <c r="AJ748" s="17"/>
      <c r="AK748" s="7"/>
    </row>
    <row r="749" spans="3:37" ht="18.75" customHeight="1" x14ac:dyDescent="0.25">
      <c r="C749" s="26"/>
      <c r="D749" s="2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132"/>
      <c r="Y749" s="132"/>
      <c r="Z749" s="132"/>
      <c r="AA749" s="5"/>
      <c r="AB749" s="5"/>
      <c r="AC749" s="16"/>
      <c r="AD749" s="5"/>
      <c r="AE749" s="5"/>
      <c r="AF749" s="5"/>
      <c r="AG749" s="5"/>
      <c r="AH749" s="5"/>
      <c r="AI749" s="14"/>
      <c r="AJ749" s="17"/>
      <c r="AK749" s="7"/>
    </row>
    <row r="750" spans="3:37" ht="18.75" customHeight="1" x14ac:dyDescent="0.25">
      <c r="C750" s="26"/>
      <c r="D750" s="2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132"/>
      <c r="Y750" s="132"/>
      <c r="Z750" s="132"/>
      <c r="AA750" s="5"/>
      <c r="AB750" s="5"/>
      <c r="AC750" s="16"/>
      <c r="AD750" s="5"/>
      <c r="AE750" s="5"/>
      <c r="AF750" s="5"/>
      <c r="AG750" s="5"/>
      <c r="AH750" s="5"/>
      <c r="AI750" s="14"/>
      <c r="AJ750" s="17"/>
      <c r="AK750" s="7"/>
    </row>
    <row r="751" spans="3:37" ht="18.75" customHeight="1" x14ac:dyDescent="0.25">
      <c r="C751" s="26"/>
      <c r="D751" s="2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132"/>
      <c r="Y751" s="132"/>
      <c r="Z751" s="132"/>
      <c r="AA751" s="5"/>
      <c r="AB751" s="5"/>
      <c r="AC751" s="16"/>
      <c r="AD751" s="5"/>
      <c r="AE751" s="5"/>
      <c r="AF751" s="5"/>
      <c r="AG751" s="5"/>
      <c r="AH751" s="5"/>
      <c r="AI751" s="14"/>
      <c r="AJ751" s="17"/>
      <c r="AK751" s="7"/>
    </row>
    <row r="752" spans="3:37" ht="18.75" customHeight="1" x14ac:dyDescent="0.25">
      <c r="C752" s="26"/>
      <c r="D752" s="2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132"/>
      <c r="Y752" s="132"/>
      <c r="Z752" s="132"/>
      <c r="AA752" s="5"/>
      <c r="AB752" s="5"/>
      <c r="AC752" s="16"/>
      <c r="AD752" s="5"/>
      <c r="AE752" s="5"/>
      <c r="AF752" s="5"/>
      <c r="AG752" s="5"/>
      <c r="AH752" s="5"/>
      <c r="AI752" s="14"/>
      <c r="AJ752" s="17"/>
      <c r="AK752" s="7"/>
    </row>
    <row r="753" spans="3:37" ht="18.75" customHeight="1" x14ac:dyDescent="0.25">
      <c r="C753" s="26"/>
      <c r="D753" s="2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132"/>
      <c r="Y753" s="132"/>
      <c r="Z753" s="132"/>
      <c r="AA753" s="5"/>
      <c r="AB753" s="5"/>
      <c r="AC753" s="16"/>
      <c r="AD753" s="5"/>
      <c r="AE753" s="5"/>
      <c r="AF753" s="5"/>
      <c r="AG753" s="5"/>
      <c r="AH753" s="5"/>
      <c r="AI753" s="14"/>
      <c r="AJ753" s="17"/>
      <c r="AK753" s="7"/>
    </row>
    <row r="754" spans="3:37" ht="18.75" customHeight="1" x14ac:dyDescent="0.25">
      <c r="C754" s="26"/>
      <c r="D754" s="2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132"/>
      <c r="Y754" s="132"/>
      <c r="Z754" s="132"/>
      <c r="AA754" s="5"/>
      <c r="AB754" s="5"/>
      <c r="AC754" s="16"/>
      <c r="AD754" s="5"/>
      <c r="AE754" s="5"/>
      <c r="AF754" s="5"/>
      <c r="AG754" s="5"/>
      <c r="AH754" s="5"/>
      <c r="AI754" s="14"/>
      <c r="AJ754" s="17"/>
      <c r="AK754" s="7"/>
    </row>
    <row r="755" spans="3:37" ht="18.75" customHeight="1" x14ac:dyDescent="0.25">
      <c r="C755" s="26"/>
      <c r="D755" s="2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132"/>
      <c r="Y755" s="132"/>
      <c r="Z755" s="132"/>
      <c r="AA755" s="5"/>
      <c r="AB755" s="5"/>
      <c r="AC755" s="16"/>
      <c r="AD755" s="5"/>
      <c r="AE755" s="5"/>
      <c r="AF755" s="5"/>
      <c r="AG755" s="5"/>
      <c r="AH755" s="5"/>
      <c r="AI755" s="14"/>
      <c r="AJ755" s="17"/>
      <c r="AK755" s="7"/>
    </row>
    <row r="756" spans="3:37" ht="18.75" customHeight="1" x14ac:dyDescent="0.25">
      <c r="C756" s="26"/>
      <c r="D756" s="2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132"/>
      <c r="Y756" s="132"/>
      <c r="Z756" s="132"/>
      <c r="AA756" s="5"/>
      <c r="AB756" s="5"/>
      <c r="AC756" s="16"/>
      <c r="AD756" s="5"/>
      <c r="AE756" s="5"/>
      <c r="AF756" s="5"/>
      <c r="AG756" s="5"/>
      <c r="AH756" s="5"/>
      <c r="AI756" s="14"/>
      <c r="AJ756" s="17"/>
      <c r="AK756" s="7"/>
    </row>
    <row r="757" spans="3:37" ht="18.75" customHeight="1" x14ac:dyDescent="0.25">
      <c r="C757" s="26"/>
      <c r="D757" s="2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132"/>
      <c r="Y757" s="132"/>
      <c r="Z757" s="132"/>
      <c r="AA757" s="5"/>
      <c r="AB757" s="5"/>
      <c r="AC757" s="16"/>
      <c r="AD757" s="5"/>
      <c r="AE757" s="5"/>
      <c r="AF757" s="5"/>
      <c r="AG757" s="5"/>
      <c r="AH757" s="5"/>
      <c r="AI757" s="14"/>
      <c r="AJ757" s="17"/>
      <c r="AK757" s="7"/>
    </row>
    <row r="758" spans="3:37" ht="18.75" customHeight="1" x14ac:dyDescent="0.25">
      <c r="C758" s="26"/>
      <c r="D758" s="2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132"/>
      <c r="Y758" s="132"/>
      <c r="Z758" s="132"/>
      <c r="AA758" s="5"/>
      <c r="AB758" s="5"/>
      <c r="AC758" s="16"/>
      <c r="AD758" s="5"/>
      <c r="AE758" s="5"/>
      <c r="AF758" s="5"/>
      <c r="AG758" s="5"/>
      <c r="AH758" s="5"/>
      <c r="AI758" s="14"/>
      <c r="AJ758" s="17"/>
      <c r="AK758" s="7"/>
    </row>
    <row r="759" spans="3:37" ht="18.75" customHeight="1" x14ac:dyDescent="0.25">
      <c r="C759" s="26"/>
      <c r="D759" s="2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132"/>
      <c r="Y759" s="132"/>
      <c r="Z759" s="132"/>
      <c r="AA759" s="5"/>
      <c r="AB759" s="5"/>
      <c r="AC759" s="16"/>
      <c r="AD759" s="5"/>
      <c r="AE759" s="5"/>
      <c r="AF759" s="5"/>
      <c r="AG759" s="5"/>
      <c r="AH759" s="5"/>
      <c r="AI759" s="14"/>
      <c r="AJ759" s="17"/>
      <c r="AK759" s="7"/>
    </row>
    <row r="760" spans="3:37" ht="18.75" customHeight="1" x14ac:dyDescent="0.25">
      <c r="C760" s="26"/>
      <c r="D760" s="2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132"/>
      <c r="Y760" s="132"/>
      <c r="Z760" s="132"/>
      <c r="AA760" s="5"/>
      <c r="AB760" s="5"/>
      <c r="AC760" s="16"/>
      <c r="AD760" s="5"/>
      <c r="AE760" s="5"/>
      <c r="AF760" s="5"/>
      <c r="AG760" s="5"/>
      <c r="AH760" s="5"/>
      <c r="AI760" s="14"/>
      <c r="AJ760" s="17"/>
      <c r="AK760" s="7"/>
    </row>
    <row r="761" spans="3:37" ht="18.75" customHeight="1" x14ac:dyDescent="0.25">
      <c r="C761" s="26"/>
      <c r="D761" s="2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132"/>
      <c r="Y761" s="132"/>
      <c r="Z761" s="132"/>
      <c r="AA761" s="5"/>
      <c r="AB761" s="5"/>
      <c r="AC761" s="16"/>
      <c r="AD761" s="5"/>
      <c r="AE761" s="5"/>
      <c r="AF761" s="5"/>
      <c r="AG761" s="5"/>
      <c r="AH761" s="5"/>
      <c r="AI761" s="14"/>
      <c r="AJ761" s="17"/>
      <c r="AK761" s="7"/>
    </row>
    <row r="762" spans="3:37" ht="18.75" customHeight="1" x14ac:dyDescent="0.25">
      <c r="C762" s="26"/>
      <c r="D762" s="2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132"/>
      <c r="Y762" s="132"/>
      <c r="Z762" s="132"/>
      <c r="AA762" s="5"/>
      <c r="AB762" s="5"/>
      <c r="AC762" s="16"/>
      <c r="AD762" s="5"/>
      <c r="AE762" s="5"/>
      <c r="AF762" s="5"/>
      <c r="AG762" s="5"/>
      <c r="AH762" s="5"/>
      <c r="AI762" s="14"/>
      <c r="AJ762" s="17"/>
      <c r="AK762" s="7"/>
    </row>
    <row r="763" spans="3:37" ht="18.75" customHeight="1" x14ac:dyDescent="0.25">
      <c r="C763" s="26"/>
      <c r="D763" s="2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132"/>
      <c r="Y763" s="132"/>
      <c r="Z763" s="132"/>
      <c r="AA763" s="5"/>
      <c r="AB763" s="5"/>
      <c r="AC763" s="16"/>
      <c r="AD763" s="5"/>
      <c r="AE763" s="5"/>
      <c r="AF763" s="5"/>
      <c r="AG763" s="5"/>
      <c r="AH763" s="5"/>
      <c r="AI763" s="14"/>
      <c r="AJ763" s="17"/>
      <c r="AK763" s="7"/>
    </row>
    <row r="764" spans="3:37" ht="18.75" customHeight="1" x14ac:dyDescent="0.25">
      <c r="C764" s="26"/>
      <c r="D764" s="2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132"/>
      <c r="Y764" s="132"/>
      <c r="Z764" s="132"/>
      <c r="AA764" s="5"/>
      <c r="AB764" s="5"/>
      <c r="AC764" s="16"/>
      <c r="AD764" s="5"/>
      <c r="AE764" s="5"/>
      <c r="AF764" s="5"/>
      <c r="AG764" s="5"/>
      <c r="AH764" s="5"/>
      <c r="AI764" s="14"/>
      <c r="AJ764" s="17"/>
      <c r="AK764" s="7"/>
    </row>
    <row r="765" spans="3:37" ht="18.75" customHeight="1" x14ac:dyDescent="0.25">
      <c r="C765" s="26"/>
      <c r="D765" s="2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132"/>
      <c r="Y765" s="132"/>
      <c r="Z765" s="132"/>
      <c r="AA765" s="5"/>
      <c r="AB765" s="5"/>
      <c r="AC765" s="16"/>
      <c r="AD765" s="5"/>
      <c r="AE765" s="5"/>
      <c r="AF765" s="5"/>
      <c r="AG765" s="5"/>
      <c r="AH765" s="5"/>
      <c r="AI765" s="14"/>
      <c r="AJ765" s="17"/>
      <c r="AK765" s="7"/>
    </row>
    <row r="766" spans="3:37" ht="18.75" customHeight="1" x14ac:dyDescent="0.25">
      <c r="C766" s="26"/>
      <c r="D766" s="2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132"/>
      <c r="Y766" s="132"/>
      <c r="Z766" s="132"/>
      <c r="AA766" s="5"/>
      <c r="AB766" s="5"/>
      <c r="AC766" s="16"/>
      <c r="AD766" s="5"/>
      <c r="AE766" s="5"/>
      <c r="AF766" s="5"/>
      <c r="AG766" s="5"/>
      <c r="AH766" s="5"/>
      <c r="AI766" s="14"/>
      <c r="AJ766" s="17"/>
      <c r="AK766" s="7"/>
    </row>
    <row r="767" spans="3:37" ht="18.75" customHeight="1" x14ac:dyDescent="0.25">
      <c r="C767" s="26"/>
      <c r="D767" s="2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132"/>
      <c r="Y767" s="132"/>
      <c r="Z767" s="132"/>
      <c r="AA767" s="5"/>
      <c r="AB767" s="5"/>
      <c r="AC767" s="16"/>
      <c r="AD767" s="5"/>
      <c r="AE767" s="5"/>
      <c r="AF767" s="5"/>
      <c r="AG767" s="5"/>
      <c r="AH767" s="5"/>
      <c r="AI767" s="14"/>
      <c r="AJ767" s="17"/>
      <c r="AK767" s="7"/>
    </row>
    <row r="768" spans="3:37" ht="18.75" customHeight="1" x14ac:dyDescent="0.25">
      <c r="C768" s="26"/>
      <c r="D768" s="2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132"/>
      <c r="Y768" s="132"/>
      <c r="Z768" s="132"/>
      <c r="AA768" s="5"/>
      <c r="AB768" s="5"/>
      <c r="AC768" s="16"/>
      <c r="AD768" s="5"/>
      <c r="AE768" s="5"/>
      <c r="AF768" s="5"/>
      <c r="AG768" s="5"/>
      <c r="AH768" s="5"/>
      <c r="AI768" s="14"/>
      <c r="AJ768" s="17"/>
      <c r="AK768" s="7"/>
    </row>
    <row r="769" spans="3:37" ht="18.75" customHeight="1" x14ac:dyDescent="0.25">
      <c r="C769" s="26"/>
      <c r="D769" s="2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132"/>
      <c r="Y769" s="132"/>
      <c r="Z769" s="132"/>
      <c r="AA769" s="5"/>
      <c r="AB769" s="5"/>
      <c r="AC769" s="16"/>
      <c r="AD769" s="5"/>
      <c r="AE769" s="5"/>
      <c r="AF769" s="5"/>
      <c r="AG769" s="5"/>
      <c r="AH769" s="5"/>
      <c r="AI769" s="14"/>
      <c r="AJ769" s="17"/>
      <c r="AK769" s="7"/>
    </row>
    <row r="770" spans="3:37" ht="18.75" customHeight="1" x14ac:dyDescent="0.25">
      <c r="C770" s="26"/>
      <c r="D770" s="2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132"/>
      <c r="Y770" s="132"/>
      <c r="Z770" s="132"/>
      <c r="AA770" s="5"/>
      <c r="AB770" s="5"/>
      <c r="AC770" s="16"/>
      <c r="AD770" s="5"/>
      <c r="AE770" s="5"/>
      <c r="AF770" s="5"/>
      <c r="AG770" s="5"/>
      <c r="AH770" s="5"/>
      <c r="AI770" s="14"/>
      <c r="AJ770" s="17"/>
      <c r="AK770" s="7"/>
    </row>
    <row r="771" spans="3:37" ht="18.75" customHeight="1" x14ac:dyDescent="0.25">
      <c r="C771" s="26"/>
      <c r="D771" s="2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132"/>
      <c r="Y771" s="132"/>
      <c r="Z771" s="132"/>
      <c r="AA771" s="5"/>
      <c r="AB771" s="5"/>
      <c r="AC771" s="16"/>
      <c r="AD771" s="5"/>
      <c r="AE771" s="5"/>
      <c r="AF771" s="5"/>
      <c r="AG771" s="5"/>
      <c r="AH771" s="5"/>
      <c r="AI771" s="14"/>
      <c r="AJ771" s="17"/>
      <c r="AK771" s="7"/>
    </row>
    <row r="772" spans="3:37" ht="18.75" customHeight="1" x14ac:dyDescent="0.25">
      <c r="C772" s="26"/>
      <c r="D772" s="2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132"/>
      <c r="Y772" s="132"/>
      <c r="Z772" s="132"/>
      <c r="AA772" s="5"/>
      <c r="AB772" s="5"/>
      <c r="AC772" s="16"/>
      <c r="AD772" s="5"/>
      <c r="AE772" s="5"/>
      <c r="AF772" s="5"/>
      <c r="AG772" s="5"/>
      <c r="AH772" s="5"/>
      <c r="AI772" s="14"/>
      <c r="AJ772" s="17"/>
      <c r="AK772" s="7"/>
    </row>
    <row r="773" spans="3:37" ht="18.75" customHeight="1" x14ac:dyDescent="0.25">
      <c r="C773" s="26"/>
      <c r="D773" s="2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132"/>
      <c r="Y773" s="132"/>
      <c r="Z773" s="132"/>
      <c r="AA773" s="5"/>
      <c r="AB773" s="5"/>
      <c r="AC773" s="16"/>
      <c r="AD773" s="5"/>
      <c r="AE773" s="5"/>
      <c r="AF773" s="5"/>
      <c r="AG773" s="5"/>
      <c r="AH773" s="5"/>
      <c r="AI773" s="14"/>
      <c r="AJ773" s="17"/>
      <c r="AK773" s="7"/>
    </row>
    <row r="774" spans="3:37" ht="18.75" customHeight="1" x14ac:dyDescent="0.25">
      <c r="C774" s="26"/>
      <c r="D774" s="2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132"/>
      <c r="Y774" s="132"/>
      <c r="Z774" s="132"/>
      <c r="AA774" s="5"/>
      <c r="AB774" s="5"/>
      <c r="AC774" s="16"/>
      <c r="AD774" s="5"/>
      <c r="AE774" s="5"/>
      <c r="AF774" s="5"/>
      <c r="AG774" s="5"/>
      <c r="AH774" s="5"/>
      <c r="AI774" s="14"/>
      <c r="AJ774" s="17"/>
      <c r="AK774" s="7"/>
    </row>
    <row r="775" spans="3:37" ht="18.75" customHeight="1" x14ac:dyDescent="0.25">
      <c r="C775" s="26"/>
      <c r="D775" s="2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132"/>
      <c r="Y775" s="132"/>
      <c r="Z775" s="132"/>
      <c r="AA775" s="5"/>
      <c r="AB775" s="5"/>
      <c r="AC775" s="16"/>
      <c r="AD775" s="5"/>
      <c r="AE775" s="5"/>
      <c r="AF775" s="5"/>
      <c r="AG775" s="5"/>
      <c r="AH775" s="5"/>
      <c r="AI775" s="14"/>
      <c r="AJ775" s="17"/>
      <c r="AK775" s="7"/>
    </row>
    <row r="776" spans="3:37" ht="18.75" customHeight="1" x14ac:dyDescent="0.25">
      <c r="C776" s="26"/>
      <c r="D776" s="2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132"/>
      <c r="Y776" s="132"/>
      <c r="Z776" s="132"/>
      <c r="AA776" s="5"/>
      <c r="AB776" s="5"/>
      <c r="AC776" s="16"/>
      <c r="AD776" s="5"/>
      <c r="AE776" s="5"/>
      <c r="AF776" s="5"/>
      <c r="AG776" s="5"/>
      <c r="AH776" s="5"/>
      <c r="AI776" s="14"/>
      <c r="AJ776" s="17"/>
      <c r="AK776" s="7"/>
    </row>
    <row r="777" spans="3:37" ht="18.75" customHeight="1" x14ac:dyDescent="0.25">
      <c r="C777" s="26"/>
      <c r="D777" s="2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132"/>
      <c r="Y777" s="132"/>
      <c r="Z777" s="132"/>
      <c r="AA777" s="5"/>
      <c r="AB777" s="5"/>
      <c r="AC777" s="16"/>
      <c r="AD777" s="5"/>
      <c r="AE777" s="5"/>
      <c r="AF777" s="5"/>
      <c r="AG777" s="5"/>
      <c r="AH777" s="5"/>
      <c r="AI777" s="14"/>
      <c r="AJ777" s="17"/>
      <c r="AK777" s="7"/>
    </row>
    <row r="778" spans="3:37" ht="18.75" customHeight="1" x14ac:dyDescent="0.25">
      <c r="C778" s="26"/>
      <c r="D778" s="2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132"/>
      <c r="Y778" s="132"/>
      <c r="Z778" s="132"/>
      <c r="AA778" s="5"/>
      <c r="AB778" s="5"/>
      <c r="AC778" s="16"/>
      <c r="AD778" s="5"/>
      <c r="AE778" s="5"/>
      <c r="AF778" s="5"/>
      <c r="AG778" s="5"/>
      <c r="AH778" s="5"/>
      <c r="AI778" s="14"/>
      <c r="AJ778" s="17"/>
      <c r="AK778" s="7"/>
    </row>
    <row r="779" spans="3:37" ht="18.75" customHeight="1" x14ac:dyDescent="0.25">
      <c r="C779" s="26"/>
      <c r="D779" s="2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132"/>
      <c r="Y779" s="132"/>
      <c r="Z779" s="132"/>
      <c r="AA779" s="5"/>
      <c r="AB779" s="5"/>
      <c r="AC779" s="16"/>
      <c r="AD779" s="5"/>
      <c r="AE779" s="5"/>
      <c r="AF779" s="5"/>
      <c r="AG779" s="5"/>
      <c r="AH779" s="5"/>
      <c r="AI779" s="14"/>
      <c r="AJ779" s="17"/>
      <c r="AK779" s="7"/>
    </row>
    <row r="780" spans="3:37" ht="18.75" customHeight="1" x14ac:dyDescent="0.25">
      <c r="C780" s="26"/>
      <c r="D780" s="2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132"/>
      <c r="Y780" s="132"/>
      <c r="Z780" s="132"/>
      <c r="AA780" s="5"/>
      <c r="AB780" s="5"/>
      <c r="AC780" s="16"/>
      <c r="AD780" s="5"/>
      <c r="AE780" s="5"/>
      <c r="AF780" s="5"/>
      <c r="AG780" s="5"/>
      <c r="AH780" s="5"/>
      <c r="AI780" s="14"/>
      <c r="AJ780" s="17"/>
      <c r="AK780" s="7"/>
    </row>
    <row r="781" spans="3:37" ht="18.75" customHeight="1" x14ac:dyDescent="0.25">
      <c r="C781" s="26"/>
      <c r="D781" s="2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132"/>
      <c r="Y781" s="132"/>
      <c r="Z781" s="132"/>
      <c r="AA781" s="5"/>
      <c r="AB781" s="5"/>
      <c r="AC781" s="16"/>
      <c r="AD781" s="5"/>
      <c r="AE781" s="5"/>
      <c r="AF781" s="5"/>
      <c r="AG781" s="5"/>
      <c r="AH781" s="5"/>
      <c r="AI781" s="14"/>
      <c r="AJ781" s="17"/>
      <c r="AK781" s="7"/>
    </row>
    <row r="782" spans="3:37" ht="18.75" customHeight="1" x14ac:dyDescent="0.25">
      <c r="C782" s="26"/>
      <c r="D782" s="2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132"/>
      <c r="Y782" s="132"/>
      <c r="Z782" s="132"/>
      <c r="AA782" s="5"/>
      <c r="AB782" s="5"/>
      <c r="AC782" s="16"/>
      <c r="AD782" s="5"/>
      <c r="AE782" s="5"/>
      <c r="AF782" s="5"/>
      <c r="AG782" s="5"/>
      <c r="AH782" s="5"/>
      <c r="AI782" s="14"/>
      <c r="AJ782" s="17"/>
      <c r="AK782" s="7"/>
    </row>
    <row r="783" spans="3:37" ht="18.75" customHeight="1" x14ac:dyDescent="0.25">
      <c r="C783" s="26"/>
      <c r="D783" s="2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132"/>
      <c r="Y783" s="132"/>
      <c r="Z783" s="132"/>
      <c r="AA783" s="5"/>
      <c r="AB783" s="5"/>
      <c r="AC783" s="16"/>
      <c r="AD783" s="5"/>
      <c r="AE783" s="5"/>
      <c r="AF783" s="5"/>
      <c r="AG783" s="5"/>
      <c r="AH783" s="5"/>
      <c r="AI783" s="14"/>
      <c r="AJ783" s="17"/>
      <c r="AK783" s="7"/>
    </row>
    <row r="784" spans="3:37" ht="18.75" customHeight="1" x14ac:dyDescent="0.25">
      <c r="C784" s="26"/>
      <c r="D784" s="2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132"/>
      <c r="Y784" s="132"/>
      <c r="Z784" s="132"/>
      <c r="AA784" s="5"/>
      <c r="AB784" s="5"/>
      <c r="AC784" s="16"/>
      <c r="AD784" s="5"/>
      <c r="AE784" s="5"/>
      <c r="AF784" s="5"/>
      <c r="AG784" s="5"/>
      <c r="AH784" s="5"/>
      <c r="AI784" s="14"/>
      <c r="AJ784" s="17"/>
      <c r="AK784" s="7"/>
    </row>
    <row r="785" spans="3:37" ht="18.75" customHeight="1" x14ac:dyDescent="0.25">
      <c r="C785" s="26"/>
      <c r="D785" s="2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132"/>
      <c r="Y785" s="132"/>
      <c r="Z785" s="132"/>
      <c r="AA785" s="5"/>
      <c r="AB785" s="5"/>
      <c r="AC785" s="16"/>
      <c r="AD785" s="5"/>
      <c r="AE785" s="5"/>
      <c r="AF785" s="5"/>
      <c r="AG785" s="5"/>
      <c r="AH785" s="5"/>
      <c r="AI785" s="14"/>
      <c r="AJ785" s="17"/>
      <c r="AK785" s="7"/>
    </row>
    <row r="786" spans="3:37" ht="18.75" customHeight="1" x14ac:dyDescent="0.25">
      <c r="C786" s="26"/>
      <c r="D786" s="2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132"/>
      <c r="Y786" s="132"/>
      <c r="Z786" s="132"/>
      <c r="AA786" s="5"/>
      <c r="AB786" s="5"/>
      <c r="AC786" s="16"/>
      <c r="AD786" s="5"/>
      <c r="AE786" s="5"/>
      <c r="AF786" s="5"/>
      <c r="AG786" s="5"/>
      <c r="AH786" s="5"/>
      <c r="AI786" s="14"/>
      <c r="AJ786" s="17"/>
      <c r="AK786" s="7"/>
    </row>
    <row r="787" spans="3:37" ht="18.75" customHeight="1" x14ac:dyDescent="0.25">
      <c r="C787" s="26"/>
      <c r="D787" s="2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132"/>
      <c r="Y787" s="132"/>
      <c r="Z787" s="132"/>
      <c r="AA787" s="5"/>
      <c r="AB787" s="5"/>
      <c r="AC787" s="16"/>
      <c r="AD787" s="5"/>
      <c r="AE787" s="5"/>
      <c r="AF787" s="5"/>
      <c r="AG787" s="5"/>
      <c r="AH787" s="5"/>
      <c r="AI787" s="14"/>
      <c r="AJ787" s="17"/>
      <c r="AK787" s="7"/>
    </row>
    <row r="788" spans="3:37" ht="18.75" customHeight="1" x14ac:dyDescent="0.25">
      <c r="C788" s="26"/>
      <c r="D788" s="2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132"/>
      <c r="Y788" s="132"/>
      <c r="Z788" s="132"/>
      <c r="AA788" s="5"/>
      <c r="AB788" s="5"/>
      <c r="AC788" s="16"/>
      <c r="AD788" s="5"/>
      <c r="AE788" s="5"/>
      <c r="AF788" s="5"/>
      <c r="AG788" s="5"/>
      <c r="AH788" s="5"/>
      <c r="AI788" s="14"/>
      <c r="AJ788" s="17"/>
      <c r="AK788" s="7"/>
    </row>
    <row r="789" spans="3:37" ht="18.75" customHeight="1" x14ac:dyDescent="0.25">
      <c r="C789" s="26"/>
      <c r="D789" s="2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132"/>
      <c r="Y789" s="132"/>
      <c r="Z789" s="132"/>
      <c r="AA789" s="5"/>
      <c r="AB789" s="5"/>
      <c r="AC789" s="16"/>
      <c r="AD789" s="5"/>
      <c r="AE789" s="5"/>
      <c r="AF789" s="5"/>
      <c r="AG789" s="5"/>
      <c r="AH789" s="5"/>
      <c r="AI789" s="14"/>
      <c r="AJ789" s="17"/>
      <c r="AK789" s="7"/>
    </row>
    <row r="790" spans="3:37" ht="18.75" customHeight="1" x14ac:dyDescent="0.25">
      <c r="C790" s="26"/>
      <c r="D790" s="2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132"/>
      <c r="Y790" s="132"/>
      <c r="Z790" s="132"/>
      <c r="AA790" s="5"/>
      <c r="AB790" s="5"/>
      <c r="AC790" s="16"/>
      <c r="AD790" s="5"/>
      <c r="AE790" s="5"/>
      <c r="AF790" s="5"/>
      <c r="AG790" s="5"/>
      <c r="AH790" s="5"/>
      <c r="AI790" s="14"/>
      <c r="AJ790" s="17"/>
      <c r="AK790" s="7"/>
    </row>
    <row r="791" spans="3:37" ht="18.75" customHeight="1" x14ac:dyDescent="0.25">
      <c r="C791" s="26"/>
      <c r="D791" s="2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132"/>
      <c r="Y791" s="132"/>
      <c r="Z791" s="132"/>
      <c r="AA791" s="5"/>
      <c r="AB791" s="5"/>
      <c r="AC791" s="16"/>
      <c r="AD791" s="5"/>
      <c r="AE791" s="5"/>
      <c r="AF791" s="5"/>
      <c r="AG791" s="5"/>
      <c r="AH791" s="5"/>
      <c r="AI791" s="14"/>
      <c r="AJ791" s="17"/>
      <c r="AK791" s="7"/>
    </row>
    <row r="792" spans="3:37" ht="18.75" customHeight="1" x14ac:dyDescent="0.25">
      <c r="C792" s="26"/>
      <c r="D792" s="2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132"/>
      <c r="Y792" s="132"/>
      <c r="Z792" s="132"/>
      <c r="AA792" s="5"/>
      <c r="AB792" s="5"/>
      <c r="AC792" s="16"/>
      <c r="AD792" s="5"/>
      <c r="AE792" s="5"/>
      <c r="AF792" s="5"/>
      <c r="AG792" s="5"/>
      <c r="AH792" s="5"/>
      <c r="AI792" s="14"/>
      <c r="AJ792" s="17"/>
      <c r="AK792" s="7"/>
    </row>
    <row r="793" spans="3:37" ht="18.75" customHeight="1" x14ac:dyDescent="0.25">
      <c r="C793" s="26"/>
      <c r="D793" s="2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132"/>
      <c r="Y793" s="132"/>
      <c r="Z793" s="132"/>
      <c r="AA793" s="5"/>
      <c r="AB793" s="5"/>
      <c r="AC793" s="16"/>
      <c r="AD793" s="5"/>
      <c r="AE793" s="5"/>
      <c r="AF793" s="5"/>
      <c r="AG793" s="5"/>
      <c r="AH793" s="5"/>
      <c r="AI793" s="14"/>
      <c r="AJ793" s="17"/>
      <c r="AK793" s="7"/>
    </row>
    <row r="794" spans="3:37" ht="18.75" customHeight="1" x14ac:dyDescent="0.25">
      <c r="C794" s="26"/>
      <c r="D794" s="2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132"/>
      <c r="Y794" s="132"/>
      <c r="Z794" s="132"/>
      <c r="AA794" s="5"/>
      <c r="AB794" s="5"/>
      <c r="AC794" s="16"/>
      <c r="AD794" s="5"/>
      <c r="AE794" s="5"/>
      <c r="AF794" s="5"/>
      <c r="AG794" s="5"/>
      <c r="AH794" s="5"/>
      <c r="AI794" s="14"/>
      <c r="AJ794" s="17"/>
      <c r="AK794" s="7"/>
    </row>
    <row r="795" spans="3:37" ht="18.75" customHeight="1" x14ac:dyDescent="0.25">
      <c r="C795" s="26"/>
      <c r="D795" s="2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132"/>
      <c r="Y795" s="132"/>
      <c r="Z795" s="132"/>
      <c r="AA795" s="5"/>
      <c r="AB795" s="5"/>
      <c r="AC795" s="16"/>
      <c r="AD795" s="5"/>
      <c r="AE795" s="5"/>
      <c r="AF795" s="5"/>
      <c r="AG795" s="5"/>
      <c r="AH795" s="5"/>
      <c r="AI795" s="14"/>
      <c r="AJ795" s="17"/>
      <c r="AK795" s="7"/>
    </row>
    <row r="796" spans="3:37" ht="18.75" customHeight="1" x14ac:dyDescent="0.25">
      <c r="C796" s="26"/>
      <c r="D796" s="2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132"/>
      <c r="Y796" s="132"/>
      <c r="Z796" s="132"/>
      <c r="AA796" s="5"/>
      <c r="AB796" s="5"/>
      <c r="AC796" s="16"/>
      <c r="AD796" s="5"/>
      <c r="AE796" s="5"/>
      <c r="AF796" s="5"/>
      <c r="AG796" s="5"/>
      <c r="AH796" s="5"/>
      <c r="AI796" s="14"/>
      <c r="AJ796" s="17"/>
      <c r="AK796" s="7"/>
    </row>
    <row r="797" spans="3:37" ht="18.75" customHeight="1" x14ac:dyDescent="0.25">
      <c r="C797" s="26"/>
      <c r="D797" s="2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132"/>
      <c r="Y797" s="132"/>
      <c r="Z797" s="132"/>
      <c r="AA797" s="5"/>
      <c r="AB797" s="5"/>
      <c r="AC797" s="16"/>
      <c r="AD797" s="5"/>
      <c r="AE797" s="5"/>
      <c r="AF797" s="5"/>
      <c r="AG797" s="5"/>
      <c r="AH797" s="5"/>
      <c r="AI797" s="14"/>
      <c r="AJ797" s="17"/>
      <c r="AK797" s="7"/>
    </row>
    <row r="798" spans="3:37" ht="18.75" customHeight="1" x14ac:dyDescent="0.25">
      <c r="C798" s="26"/>
      <c r="D798" s="2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132"/>
      <c r="Y798" s="132"/>
      <c r="Z798" s="132"/>
      <c r="AA798" s="5"/>
      <c r="AB798" s="5"/>
      <c r="AC798" s="16"/>
      <c r="AD798" s="5"/>
      <c r="AE798" s="5"/>
      <c r="AF798" s="5"/>
      <c r="AG798" s="5"/>
      <c r="AH798" s="5"/>
      <c r="AI798" s="14"/>
      <c r="AJ798" s="17"/>
      <c r="AK798" s="7"/>
    </row>
    <row r="799" spans="3:37" ht="18.75" customHeight="1" x14ac:dyDescent="0.25">
      <c r="C799" s="26"/>
      <c r="D799" s="2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132"/>
      <c r="Y799" s="132"/>
      <c r="Z799" s="132"/>
      <c r="AA799" s="5"/>
      <c r="AB799" s="5"/>
      <c r="AC799" s="16"/>
      <c r="AD799" s="5"/>
      <c r="AE799" s="5"/>
      <c r="AF799" s="5"/>
      <c r="AG799" s="5"/>
      <c r="AH799" s="5"/>
      <c r="AI799" s="14"/>
      <c r="AJ799" s="17"/>
      <c r="AK799" s="7"/>
    </row>
    <row r="800" spans="3:37" ht="18.75" customHeight="1" x14ac:dyDescent="0.25">
      <c r="C800" s="26"/>
      <c r="D800" s="2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132"/>
      <c r="Y800" s="132"/>
      <c r="Z800" s="132"/>
      <c r="AA800" s="5"/>
      <c r="AB800" s="5"/>
      <c r="AC800" s="16"/>
      <c r="AD800" s="5"/>
      <c r="AE800" s="5"/>
      <c r="AF800" s="5"/>
      <c r="AG800" s="5"/>
      <c r="AH800" s="5"/>
      <c r="AI800" s="14"/>
      <c r="AJ800" s="17"/>
      <c r="AK800" s="7"/>
    </row>
    <row r="801" spans="3:37" ht="18.75" customHeight="1" x14ac:dyDescent="0.25">
      <c r="C801" s="26"/>
      <c r="D801" s="2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132"/>
      <c r="Y801" s="132"/>
      <c r="Z801" s="132"/>
      <c r="AA801" s="5"/>
      <c r="AB801" s="5"/>
      <c r="AC801" s="16"/>
      <c r="AD801" s="5"/>
      <c r="AE801" s="5"/>
      <c r="AF801" s="5"/>
      <c r="AG801" s="5"/>
      <c r="AH801" s="5"/>
      <c r="AI801" s="14"/>
      <c r="AJ801" s="17"/>
      <c r="AK801" s="7"/>
    </row>
    <row r="802" spans="3:37" ht="18.75" customHeight="1" x14ac:dyDescent="0.25">
      <c r="C802" s="26"/>
      <c r="D802" s="2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132"/>
      <c r="Y802" s="132"/>
      <c r="Z802" s="132"/>
      <c r="AA802" s="5"/>
      <c r="AB802" s="5"/>
      <c r="AC802" s="16"/>
      <c r="AD802" s="5"/>
      <c r="AE802" s="5"/>
      <c r="AF802" s="5"/>
      <c r="AG802" s="5"/>
      <c r="AH802" s="5"/>
      <c r="AI802" s="14"/>
      <c r="AJ802" s="17"/>
      <c r="AK802" s="7"/>
    </row>
    <row r="803" spans="3:37" ht="18.75" customHeight="1" x14ac:dyDescent="0.25">
      <c r="C803" s="26"/>
      <c r="D803" s="2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132"/>
      <c r="Y803" s="132"/>
      <c r="Z803" s="132"/>
      <c r="AA803" s="5"/>
      <c r="AB803" s="5"/>
      <c r="AC803" s="16"/>
      <c r="AD803" s="5"/>
      <c r="AE803" s="5"/>
      <c r="AF803" s="5"/>
      <c r="AG803" s="5"/>
      <c r="AH803" s="5"/>
      <c r="AI803" s="14"/>
      <c r="AJ803" s="17"/>
      <c r="AK803" s="7"/>
    </row>
    <row r="804" spans="3:37" ht="18.75" customHeight="1" x14ac:dyDescent="0.25">
      <c r="C804" s="26"/>
      <c r="D804" s="2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132"/>
      <c r="Y804" s="132"/>
      <c r="Z804" s="132"/>
      <c r="AA804" s="5"/>
      <c r="AB804" s="5"/>
      <c r="AC804" s="16"/>
      <c r="AD804" s="5"/>
      <c r="AE804" s="5"/>
      <c r="AF804" s="5"/>
      <c r="AG804" s="5"/>
      <c r="AH804" s="5"/>
      <c r="AI804" s="14"/>
      <c r="AJ804" s="17"/>
      <c r="AK804" s="7"/>
    </row>
    <row r="805" spans="3:37" ht="18.75" customHeight="1" x14ac:dyDescent="0.25">
      <c r="C805" s="26"/>
      <c r="D805" s="2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132"/>
      <c r="Y805" s="132"/>
      <c r="Z805" s="132"/>
      <c r="AA805" s="5"/>
      <c r="AB805" s="5"/>
      <c r="AC805" s="16"/>
      <c r="AD805" s="5"/>
      <c r="AE805" s="5"/>
      <c r="AF805" s="5"/>
      <c r="AG805" s="5"/>
      <c r="AH805" s="5"/>
      <c r="AI805" s="14"/>
      <c r="AJ805" s="17"/>
      <c r="AK805" s="7"/>
    </row>
    <row r="806" spans="3:37" ht="18.75" customHeight="1" x14ac:dyDescent="0.25">
      <c r="C806" s="26"/>
      <c r="D806" s="2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132"/>
      <c r="Y806" s="132"/>
      <c r="Z806" s="132"/>
      <c r="AA806" s="5"/>
      <c r="AB806" s="5"/>
      <c r="AC806" s="16"/>
      <c r="AD806" s="5"/>
      <c r="AE806" s="5"/>
      <c r="AF806" s="5"/>
      <c r="AG806" s="5"/>
      <c r="AH806" s="5"/>
      <c r="AI806" s="14"/>
      <c r="AJ806" s="17"/>
      <c r="AK806" s="7"/>
    </row>
    <row r="807" spans="3:37" ht="18.75" customHeight="1" x14ac:dyDescent="0.25">
      <c r="C807" s="26"/>
      <c r="D807" s="2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132"/>
      <c r="Y807" s="132"/>
      <c r="Z807" s="132"/>
      <c r="AA807" s="5"/>
      <c r="AB807" s="5"/>
      <c r="AC807" s="16"/>
      <c r="AD807" s="5"/>
      <c r="AE807" s="5"/>
      <c r="AF807" s="5"/>
      <c r="AG807" s="5"/>
      <c r="AH807" s="5"/>
      <c r="AI807" s="14"/>
      <c r="AJ807" s="17"/>
      <c r="AK807" s="7"/>
    </row>
    <row r="808" spans="3:37" ht="18.75" customHeight="1" x14ac:dyDescent="0.25">
      <c r="C808" s="26"/>
      <c r="D808" s="2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132"/>
      <c r="Y808" s="132"/>
      <c r="Z808" s="132"/>
      <c r="AA808" s="5"/>
      <c r="AB808" s="5"/>
      <c r="AC808" s="16"/>
      <c r="AD808" s="5"/>
      <c r="AE808" s="5"/>
      <c r="AF808" s="5"/>
      <c r="AG808" s="5"/>
      <c r="AH808" s="5"/>
      <c r="AI808" s="14"/>
      <c r="AJ808" s="17"/>
      <c r="AK808" s="7"/>
    </row>
    <row r="809" spans="3:37" ht="18.75" customHeight="1" x14ac:dyDescent="0.25">
      <c r="C809" s="26"/>
      <c r="D809" s="2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132"/>
      <c r="Y809" s="132"/>
      <c r="Z809" s="132"/>
      <c r="AA809" s="5"/>
      <c r="AB809" s="5"/>
      <c r="AC809" s="16"/>
      <c r="AD809" s="5"/>
      <c r="AE809" s="5"/>
      <c r="AF809" s="5"/>
      <c r="AG809" s="5"/>
      <c r="AH809" s="5"/>
      <c r="AI809" s="14"/>
      <c r="AJ809" s="17"/>
      <c r="AK809" s="7"/>
    </row>
    <row r="810" spans="3:37" ht="18.75" customHeight="1" x14ac:dyDescent="0.25">
      <c r="C810" s="26"/>
      <c r="D810" s="2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132"/>
      <c r="Y810" s="132"/>
      <c r="Z810" s="132"/>
      <c r="AA810" s="5"/>
      <c r="AB810" s="5"/>
      <c r="AC810" s="16"/>
      <c r="AD810" s="5"/>
      <c r="AE810" s="5"/>
      <c r="AF810" s="5"/>
      <c r="AG810" s="5"/>
      <c r="AH810" s="5"/>
      <c r="AI810" s="14"/>
      <c r="AJ810" s="17"/>
      <c r="AK810" s="7"/>
    </row>
    <row r="811" spans="3:37" ht="18.75" customHeight="1" x14ac:dyDescent="0.25">
      <c r="C811" s="26"/>
      <c r="D811" s="2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132"/>
      <c r="Y811" s="132"/>
      <c r="Z811" s="132"/>
      <c r="AA811" s="5"/>
      <c r="AB811" s="5"/>
      <c r="AC811" s="16"/>
      <c r="AD811" s="5"/>
      <c r="AE811" s="5"/>
      <c r="AF811" s="5"/>
      <c r="AG811" s="5"/>
      <c r="AH811" s="5"/>
      <c r="AI811" s="14"/>
      <c r="AJ811" s="17"/>
      <c r="AK811" s="7"/>
    </row>
    <row r="812" spans="3:37" ht="18.75" customHeight="1" x14ac:dyDescent="0.25">
      <c r="C812" s="26"/>
      <c r="D812" s="2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132"/>
      <c r="Y812" s="132"/>
      <c r="Z812" s="132"/>
      <c r="AA812" s="5"/>
      <c r="AB812" s="5"/>
      <c r="AC812" s="16"/>
      <c r="AD812" s="5"/>
      <c r="AE812" s="5"/>
      <c r="AF812" s="5"/>
      <c r="AG812" s="5"/>
      <c r="AH812" s="5"/>
      <c r="AI812" s="14"/>
      <c r="AJ812" s="17"/>
      <c r="AK812" s="7"/>
    </row>
    <row r="813" spans="3:37" ht="18.75" customHeight="1" x14ac:dyDescent="0.25">
      <c r="C813" s="26"/>
      <c r="D813" s="2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132"/>
      <c r="Y813" s="132"/>
      <c r="Z813" s="132"/>
      <c r="AA813" s="5"/>
      <c r="AB813" s="5"/>
      <c r="AC813" s="16"/>
      <c r="AD813" s="5"/>
      <c r="AE813" s="5"/>
      <c r="AF813" s="5"/>
      <c r="AG813" s="5"/>
      <c r="AH813" s="5"/>
      <c r="AI813" s="14"/>
      <c r="AJ813" s="17"/>
      <c r="AK813" s="7"/>
    </row>
    <row r="814" spans="3:37" ht="18.75" customHeight="1" x14ac:dyDescent="0.25">
      <c r="C814" s="26"/>
      <c r="D814" s="2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132"/>
      <c r="Y814" s="132"/>
      <c r="Z814" s="132"/>
      <c r="AA814" s="5"/>
      <c r="AB814" s="5"/>
      <c r="AC814" s="16"/>
      <c r="AD814" s="5"/>
      <c r="AE814" s="5"/>
      <c r="AF814" s="5"/>
      <c r="AG814" s="5"/>
      <c r="AH814" s="5"/>
      <c r="AI814" s="14"/>
      <c r="AJ814" s="17"/>
      <c r="AK814" s="7"/>
    </row>
    <row r="815" spans="3:37" ht="18.75" customHeight="1" x14ac:dyDescent="0.25">
      <c r="C815" s="26"/>
      <c r="D815" s="2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132"/>
      <c r="Y815" s="132"/>
      <c r="Z815" s="132"/>
      <c r="AA815" s="5"/>
      <c r="AB815" s="5"/>
      <c r="AC815" s="16"/>
      <c r="AD815" s="5"/>
      <c r="AE815" s="5"/>
      <c r="AF815" s="5"/>
      <c r="AG815" s="5"/>
      <c r="AH815" s="5"/>
      <c r="AI815" s="14"/>
      <c r="AJ815" s="17"/>
      <c r="AK815" s="7"/>
    </row>
    <row r="816" spans="3:37" ht="18.75" customHeight="1" x14ac:dyDescent="0.25">
      <c r="C816" s="26"/>
      <c r="D816" s="2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132"/>
      <c r="Y816" s="132"/>
      <c r="Z816" s="132"/>
      <c r="AA816" s="5"/>
      <c r="AB816" s="5"/>
      <c r="AC816" s="16"/>
      <c r="AD816" s="5"/>
      <c r="AE816" s="5"/>
      <c r="AF816" s="5"/>
      <c r="AG816" s="5"/>
      <c r="AH816" s="5"/>
      <c r="AI816" s="14"/>
      <c r="AJ816" s="17"/>
      <c r="AK816" s="7"/>
    </row>
    <row r="817" spans="1:37" ht="18.75" customHeight="1" x14ac:dyDescent="0.25">
      <c r="C817" s="26"/>
      <c r="D817" s="2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132"/>
      <c r="Y817" s="132"/>
      <c r="Z817" s="132"/>
      <c r="AA817" s="5"/>
      <c r="AB817" s="5"/>
      <c r="AC817" s="16"/>
      <c r="AD817" s="5"/>
      <c r="AE817" s="5"/>
      <c r="AF817" s="5"/>
      <c r="AG817" s="5"/>
      <c r="AH817" s="5"/>
      <c r="AI817" s="14"/>
      <c r="AJ817" s="17"/>
      <c r="AK817" s="7"/>
    </row>
    <row r="818" spans="1:37" ht="18.75" customHeight="1" x14ac:dyDescent="0.25">
      <c r="C818" s="26"/>
      <c r="D818" s="2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132"/>
      <c r="Y818" s="132"/>
      <c r="Z818" s="132"/>
      <c r="AA818" s="5"/>
      <c r="AB818" s="5"/>
      <c r="AC818" s="16"/>
      <c r="AD818" s="5"/>
      <c r="AE818" s="5"/>
      <c r="AF818" s="5"/>
      <c r="AG818" s="5"/>
      <c r="AH818" s="5"/>
      <c r="AI818" s="14"/>
      <c r="AJ818" s="17"/>
      <c r="AK818" s="7"/>
    </row>
    <row r="819" spans="1:37" ht="18.75" customHeight="1" x14ac:dyDescent="0.25">
      <c r="C819" s="26"/>
      <c r="D819" s="2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132"/>
      <c r="Y819" s="132"/>
      <c r="Z819" s="132"/>
      <c r="AA819" s="5"/>
      <c r="AB819" s="5"/>
      <c r="AC819" s="16"/>
      <c r="AD819" s="5"/>
      <c r="AE819" s="5"/>
      <c r="AF819" s="5"/>
      <c r="AG819" s="5"/>
      <c r="AH819" s="5"/>
      <c r="AI819" s="14"/>
      <c r="AJ819" s="17"/>
      <c r="AK819" s="7"/>
    </row>
    <row r="820" spans="1:37" ht="18.75" customHeight="1" x14ac:dyDescent="0.25">
      <c r="C820" s="26"/>
      <c r="D820" s="2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132"/>
      <c r="Y820" s="132"/>
      <c r="Z820" s="132"/>
      <c r="AA820" s="5"/>
      <c r="AB820" s="5"/>
      <c r="AC820" s="16"/>
      <c r="AD820" s="5"/>
      <c r="AE820" s="5"/>
      <c r="AF820" s="5"/>
      <c r="AG820" s="5"/>
      <c r="AH820" s="5"/>
      <c r="AI820" s="14"/>
      <c r="AJ820" s="17"/>
      <c r="AK820" s="7"/>
    </row>
    <row r="821" spans="1:37" ht="18.75" customHeight="1" x14ac:dyDescent="0.25">
      <c r="C821" s="26"/>
      <c r="D821" s="2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132"/>
      <c r="Y821" s="132"/>
      <c r="Z821" s="132"/>
      <c r="AA821" s="5"/>
      <c r="AB821" s="5"/>
      <c r="AC821" s="16"/>
      <c r="AD821" s="5"/>
      <c r="AE821" s="5"/>
      <c r="AF821" s="5"/>
      <c r="AG821" s="5"/>
      <c r="AH821" s="5"/>
      <c r="AI821" s="14"/>
      <c r="AJ821" s="17"/>
      <c r="AK821" s="7"/>
    </row>
    <row r="822" spans="1:37" ht="18.75" customHeight="1" x14ac:dyDescent="0.25">
      <c r="C822" s="26"/>
      <c r="D822" s="2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132"/>
      <c r="Y822" s="132"/>
      <c r="Z822" s="132"/>
      <c r="AA822" s="5"/>
      <c r="AB822" s="5"/>
      <c r="AC822" s="16"/>
      <c r="AD822" s="5"/>
      <c r="AE822" s="5"/>
      <c r="AF822" s="5"/>
      <c r="AG822" s="5"/>
      <c r="AH822" s="5"/>
      <c r="AI822" s="14"/>
      <c r="AJ822" s="17"/>
      <c r="AK822" s="7"/>
    </row>
    <row r="823" spans="1:37" ht="18.75" customHeight="1" x14ac:dyDescent="0.25">
      <c r="A823" s="11"/>
      <c r="B823" s="11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131"/>
      <c r="Y823" s="131"/>
      <c r="Z823" s="131"/>
      <c r="AA823" s="9"/>
      <c r="AB823" s="9"/>
      <c r="AC823" s="18"/>
      <c r="AD823" s="9"/>
      <c r="AE823" s="9"/>
      <c r="AF823" s="9"/>
      <c r="AG823" s="9"/>
      <c r="AH823" s="9"/>
      <c r="AI823" s="13"/>
      <c r="AJ823" s="19"/>
      <c r="AK823" s="10"/>
    </row>
    <row r="824" spans="1:37" ht="18.75" customHeight="1" x14ac:dyDescent="0.25">
      <c r="A824" s="11"/>
      <c r="B824" s="11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131"/>
      <c r="Y824" s="131"/>
      <c r="Z824" s="131"/>
      <c r="AA824" s="9"/>
      <c r="AB824" s="9"/>
      <c r="AC824" s="18"/>
      <c r="AD824" s="9"/>
      <c r="AE824" s="9"/>
      <c r="AF824" s="9"/>
      <c r="AG824" s="9"/>
      <c r="AH824" s="9"/>
      <c r="AI824" s="13"/>
      <c r="AJ824" s="19"/>
      <c r="AK824" s="10"/>
    </row>
    <row r="825" spans="1:37" ht="18.75" customHeight="1" x14ac:dyDescent="0.25">
      <c r="C825" s="26"/>
      <c r="D825" s="2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132"/>
      <c r="Y825" s="132"/>
      <c r="Z825" s="132"/>
      <c r="AA825" s="5"/>
      <c r="AB825" s="5"/>
      <c r="AC825" s="16"/>
      <c r="AD825" s="5"/>
      <c r="AE825" s="5"/>
      <c r="AF825" s="5"/>
      <c r="AG825" s="5"/>
      <c r="AH825" s="5"/>
      <c r="AI825" s="14"/>
      <c r="AJ825" s="17"/>
      <c r="AK825" s="7"/>
    </row>
    <row r="826" spans="1:37" ht="18.75" customHeight="1" x14ac:dyDescent="0.25">
      <c r="C826" s="26"/>
      <c r="D826" s="2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132"/>
      <c r="Y826" s="132"/>
      <c r="Z826" s="132"/>
      <c r="AA826" s="5"/>
      <c r="AB826" s="5"/>
      <c r="AC826" s="16"/>
      <c r="AD826" s="5"/>
      <c r="AE826" s="5"/>
      <c r="AF826" s="5"/>
      <c r="AG826" s="5"/>
      <c r="AH826" s="5"/>
      <c r="AI826" s="14"/>
      <c r="AJ826" s="17"/>
      <c r="AK826" s="7"/>
    </row>
    <row r="827" spans="1:37" ht="18.75" customHeight="1" x14ac:dyDescent="0.25">
      <c r="C827" s="26"/>
      <c r="D827" s="2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132"/>
      <c r="Y827" s="132"/>
      <c r="Z827" s="132"/>
      <c r="AA827" s="5"/>
      <c r="AB827" s="5"/>
      <c r="AC827" s="16"/>
      <c r="AD827" s="5"/>
      <c r="AE827" s="5"/>
      <c r="AF827" s="5"/>
      <c r="AG827" s="5"/>
      <c r="AH827" s="5"/>
      <c r="AI827" s="14"/>
      <c r="AJ827" s="17"/>
      <c r="AK827" s="7"/>
    </row>
    <row r="828" spans="1:37" ht="18.75" customHeight="1" x14ac:dyDescent="0.25">
      <c r="C828" s="26"/>
      <c r="D828" s="2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132"/>
      <c r="Y828" s="132"/>
      <c r="Z828" s="132"/>
      <c r="AA828" s="5"/>
      <c r="AB828" s="5"/>
      <c r="AC828" s="16"/>
      <c r="AD828" s="5"/>
      <c r="AE828" s="5"/>
      <c r="AF828" s="5"/>
      <c r="AG828" s="5"/>
      <c r="AH828" s="5"/>
      <c r="AI828" s="14"/>
      <c r="AJ828" s="17"/>
      <c r="AK828" s="7"/>
    </row>
    <row r="829" spans="1:37" ht="18.75" customHeight="1" x14ac:dyDescent="0.25">
      <c r="C829" s="26"/>
      <c r="D829" s="2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132"/>
      <c r="Y829" s="132"/>
      <c r="Z829" s="132"/>
      <c r="AA829" s="5"/>
      <c r="AB829" s="5"/>
      <c r="AC829" s="16"/>
      <c r="AD829" s="5"/>
      <c r="AE829" s="5"/>
      <c r="AF829" s="5"/>
      <c r="AG829" s="5"/>
      <c r="AH829" s="5"/>
      <c r="AI829" s="14"/>
      <c r="AJ829" s="17"/>
      <c r="AK829" s="7"/>
    </row>
    <row r="830" spans="1:37" ht="18.75" customHeight="1" x14ac:dyDescent="0.25">
      <c r="C830" s="26"/>
      <c r="D830" s="2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132"/>
      <c r="Y830" s="132"/>
      <c r="Z830" s="132"/>
      <c r="AA830" s="5"/>
      <c r="AB830" s="5"/>
      <c r="AC830" s="16"/>
      <c r="AD830" s="5"/>
      <c r="AE830" s="5"/>
      <c r="AF830" s="5"/>
      <c r="AG830" s="5"/>
      <c r="AH830" s="5"/>
      <c r="AI830" s="14"/>
      <c r="AJ830" s="17"/>
      <c r="AK830" s="7"/>
    </row>
    <row r="831" spans="1:37" ht="18.75" customHeight="1" x14ac:dyDescent="0.25">
      <c r="C831" s="26"/>
      <c r="D831" s="2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132"/>
      <c r="Y831" s="132"/>
      <c r="Z831" s="132"/>
      <c r="AA831" s="5"/>
      <c r="AB831" s="5"/>
      <c r="AC831" s="16"/>
      <c r="AD831" s="5"/>
      <c r="AE831" s="5"/>
      <c r="AF831" s="5"/>
      <c r="AG831" s="5"/>
      <c r="AH831" s="5"/>
      <c r="AI831" s="14"/>
      <c r="AJ831" s="17"/>
      <c r="AK831" s="7"/>
    </row>
    <row r="832" spans="1:37" ht="18.75" customHeight="1" x14ac:dyDescent="0.25">
      <c r="C832" s="26"/>
      <c r="D832" s="2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132"/>
      <c r="Y832" s="132"/>
      <c r="Z832" s="132"/>
      <c r="AA832" s="5"/>
      <c r="AB832" s="5"/>
      <c r="AC832" s="16"/>
      <c r="AD832" s="5"/>
      <c r="AE832" s="5"/>
      <c r="AF832" s="5"/>
      <c r="AG832" s="5"/>
      <c r="AH832" s="5"/>
      <c r="AI832" s="14"/>
      <c r="AJ832" s="17"/>
      <c r="AK832" s="7"/>
    </row>
    <row r="833" spans="1:37" ht="18.75" customHeight="1" x14ac:dyDescent="0.25">
      <c r="C833" s="26"/>
      <c r="D833" s="2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132"/>
      <c r="Y833" s="132"/>
      <c r="Z833" s="132"/>
      <c r="AA833" s="5"/>
      <c r="AB833" s="5"/>
      <c r="AC833" s="16"/>
      <c r="AD833" s="5"/>
      <c r="AE833" s="5"/>
      <c r="AF833" s="5"/>
      <c r="AG833" s="5"/>
      <c r="AH833" s="5"/>
      <c r="AI833" s="14"/>
      <c r="AJ833" s="17"/>
      <c r="AK833" s="7"/>
    </row>
    <row r="834" spans="1:37" ht="18.75" customHeight="1" x14ac:dyDescent="0.25">
      <c r="C834" s="26"/>
      <c r="D834" s="2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132"/>
      <c r="Y834" s="132"/>
      <c r="Z834" s="132"/>
      <c r="AA834" s="5"/>
      <c r="AB834" s="5"/>
      <c r="AC834" s="16"/>
      <c r="AD834" s="5"/>
      <c r="AE834" s="5"/>
      <c r="AF834" s="5"/>
      <c r="AG834" s="5"/>
      <c r="AH834" s="5"/>
      <c r="AI834" s="14"/>
      <c r="AJ834" s="17"/>
      <c r="AK834" s="7"/>
    </row>
    <row r="835" spans="1:37" ht="18.75" customHeight="1" x14ac:dyDescent="0.25">
      <c r="C835" s="26"/>
      <c r="D835" s="2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132"/>
      <c r="Y835" s="132"/>
      <c r="Z835" s="132"/>
      <c r="AA835" s="5"/>
      <c r="AB835" s="5"/>
      <c r="AC835" s="16"/>
      <c r="AD835" s="5"/>
      <c r="AE835" s="5"/>
      <c r="AF835" s="5"/>
      <c r="AG835" s="5"/>
      <c r="AH835" s="5"/>
      <c r="AI835" s="14"/>
      <c r="AJ835" s="17"/>
      <c r="AK835" s="7"/>
    </row>
    <row r="836" spans="1:37" ht="18.75" customHeight="1" x14ac:dyDescent="0.25">
      <c r="A836" s="11"/>
      <c r="B836" s="11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131"/>
      <c r="Y836" s="131"/>
      <c r="Z836" s="131"/>
      <c r="AA836" s="9"/>
      <c r="AB836" s="9"/>
      <c r="AC836" s="18"/>
      <c r="AD836" s="9"/>
      <c r="AE836" s="9"/>
      <c r="AF836" s="9"/>
      <c r="AG836" s="9"/>
      <c r="AH836" s="9"/>
      <c r="AI836" s="13"/>
      <c r="AJ836" s="19"/>
      <c r="AK836" s="10"/>
    </row>
    <row r="837" spans="1:37" ht="18.75" customHeight="1" x14ac:dyDescent="0.25">
      <c r="C837" s="26"/>
      <c r="D837" s="2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132"/>
      <c r="Y837" s="132"/>
      <c r="Z837" s="132"/>
      <c r="AA837" s="5"/>
      <c r="AB837" s="5"/>
      <c r="AC837" s="16"/>
      <c r="AD837" s="5"/>
      <c r="AE837" s="5"/>
      <c r="AF837" s="5"/>
      <c r="AG837" s="5"/>
      <c r="AH837" s="5"/>
      <c r="AI837" s="14"/>
      <c r="AJ837" s="17"/>
      <c r="AK837" s="7"/>
    </row>
    <row r="838" spans="1:37" ht="18.75" customHeight="1" x14ac:dyDescent="0.25">
      <c r="C838" s="26"/>
      <c r="D838" s="2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132"/>
      <c r="Y838" s="132"/>
      <c r="Z838" s="132"/>
      <c r="AA838" s="5"/>
      <c r="AB838" s="5"/>
      <c r="AC838" s="16"/>
      <c r="AD838" s="5"/>
      <c r="AE838" s="5"/>
      <c r="AF838" s="5"/>
      <c r="AG838" s="5"/>
      <c r="AH838" s="5"/>
      <c r="AI838" s="14"/>
      <c r="AJ838" s="17"/>
      <c r="AK838" s="7"/>
    </row>
    <row r="839" spans="1:37" ht="18.75" customHeight="1" x14ac:dyDescent="0.25">
      <c r="C839" s="26"/>
      <c r="D839" s="2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132"/>
      <c r="Y839" s="132"/>
      <c r="Z839" s="132"/>
      <c r="AA839" s="5"/>
      <c r="AB839" s="5"/>
      <c r="AC839" s="16"/>
      <c r="AD839" s="5"/>
      <c r="AE839" s="5"/>
      <c r="AF839" s="5"/>
      <c r="AG839" s="5"/>
      <c r="AH839" s="5"/>
      <c r="AI839" s="14"/>
      <c r="AJ839" s="17"/>
      <c r="AK839" s="7"/>
    </row>
    <row r="840" spans="1:37" ht="18.75" customHeight="1" x14ac:dyDescent="0.25">
      <c r="C840" s="26"/>
      <c r="D840" s="2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132"/>
      <c r="Y840" s="132"/>
      <c r="Z840" s="132"/>
      <c r="AA840" s="5"/>
      <c r="AB840" s="5"/>
      <c r="AC840" s="16"/>
      <c r="AD840" s="5"/>
      <c r="AE840" s="5"/>
      <c r="AF840" s="5"/>
      <c r="AG840" s="5"/>
      <c r="AH840" s="5"/>
      <c r="AI840" s="14"/>
      <c r="AJ840" s="17"/>
      <c r="AK840" s="7"/>
    </row>
    <row r="841" spans="1:37" ht="18.75" customHeight="1" x14ac:dyDescent="0.25">
      <c r="C841" s="26"/>
      <c r="D841" s="2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132"/>
      <c r="Y841" s="132"/>
      <c r="Z841" s="132"/>
      <c r="AA841" s="5"/>
      <c r="AB841" s="5"/>
      <c r="AC841" s="16"/>
      <c r="AD841" s="5"/>
      <c r="AE841" s="5"/>
      <c r="AF841" s="5"/>
      <c r="AG841" s="5"/>
      <c r="AH841" s="5"/>
      <c r="AI841" s="14"/>
      <c r="AJ841" s="17"/>
      <c r="AK841" s="7"/>
    </row>
    <row r="842" spans="1:37" ht="18.75" customHeight="1" x14ac:dyDescent="0.25">
      <c r="C842" s="26"/>
      <c r="D842" s="2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132"/>
      <c r="Y842" s="132"/>
      <c r="Z842" s="132"/>
      <c r="AA842" s="5"/>
      <c r="AB842" s="5"/>
      <c r="AC842" s="16"/>
      <c r="AD842" s="5"/>
      <c r="AE842" s="5"/>
      <c r="AF842" s="5"/>
      <c r="AG842" s="5"/>
      <c r="AH842" s="5"/>
      <c r="AI842" s="14"/>
      <c r="AJ842" s="17"/>
      <c r="AK842" s="7"/>
    </row>
    <row r="843" spans="1:37" ht="18.75" customHeight="1" x14ac:dyDescent="0.25">
      <c r="C843" s="26"/>
      <c r="D843" s="2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132"/>
      <c r="Y843" s="132"/>
      <c r="Z843" s="132"/>
      <c r="AA843" s="5"/>
      <c r="AB843" s="5"/>
      <c r="AC843" s="16"/>
      <c r="AD843" s="5"/>
      <c r="AE843" s="5"/>
      <c r="AF843" s="5"/>
      <c r="AG843" s="5"/>
      <c r="AH843" s="5"/>
      <c r="AI843" s="14"/>
      <c r="AJ843" s="17"/>
      <c r="AK843" s="7"/>
    </row>
    <row r="844" spans="1:37" ht="18.75" customHeight="1" x14ac:dyDescent="0.25">
      <c r="C844" s="26"/>
      <c r="D844" s="2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132"/>
      <c r="Y844" s="132"/>
      <c r="Z844" s="132"/>
      <c r="AA844" s="5"/>
      <c r="AB844" s="5"/>
      <c r="AC844" s="16"/>
      <c r="AD844" s="5"/>
      <c r="AE844" s="5"/>
      <c r="AF844" s="5"/>
      <c r="AG844" s="5"/>
      <c r="AH844" s="5"/>
      <c r="AI844" s="14"/>
      <c r="AJ844" s="17"/>
      <c r="AK844" s="7"/>
    </row>
    <row r="845" spans="1:37" ht="18.75" customHeight="1" x14ac:dyDescent="0.25">
      <c r="C845" s="26"/>
      <c r="D845" s="2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132"/>
      <c r="Y845" s="132"/>
      <c r="Z845" s="132"/>
      <c r="AA845" s="5"/>
      <c r="AB845" s="5"/>
      <c r="AC845" s="16"/>
      <c r="AD845" s="5"/>
      <c r="AE845" s="5"/>
      <c r="AF845" s="5"/>
      <c r="AG845" s="5"/>
      <c r="AH845" s="5"/>
      <c r="AI845" s="14"/>
      <c r="AJ845" s="17"/>
      <c r="AK845" s="7"/>
    </row>
    <row r="846" spans="1:37" ht="18.75" customHeight="1" x14ac:dyDescent="0.25">
      <c r="A846" s="11"/>
      <c r="B846" s="11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131"/>
      <c r="Y846" s="131"/>
      <c r="Z846" s="131"/>
      <c r="AA846" s="9"/>
      <c r="AB846" s="9"/>
      <c r="AC846" s="18"/>
      <c r="AD846" s="9"/>
      <c r="AE846" s="9"/>
      <c r="AF846" s="9"/>
      <c r="AG846" s="9"/>
      <c r="AH846" s="9"/>
      <c r="AI846" s="13"/>
      <c r="AJ846" s="19"/>
      <c r="AK846" s="10"/>
    </row>
    <row r="847" spans="1:37" ht="18.75" customHeight="1" x14ac:dyDescent="0.25">
      <c r="A847" s="11"/>
      <c r="B847" s="11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131"/>
      <c r="Y847" s="131"/>
      <c r="Z847" s="131"/>
      <c r="AA847" s="9"/>
      <c r="AB847" s="9"/>
      <c r="AC847" s="18"/>
      <c r="AD847" s="9"/>
      <c r="AE847" s="9"/>
      <c r="AF847" s="9"/>
      <c r="AG847" s="9"/>
      <c r="AH847" s="9"/>
      <c r="AI847" s="13"/>
      <c r="AJ847" s="19"/>
      <c r="AK847" s="10"/>
    </row>
    <row r="848" spans="1:37" ht="18.75" customHeight="1" x14ac:dyDescent="0.25">
      <c r="A848" s="11"/>
      <c r="B848" s="11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131"/>
      <c r="Y848" s="131"/>
      <c r="Z848" s="131"/>
      <c r="AA848" s="9"/>
      <c r="AB848" s="9"/>
      <c r="AC848" s="18"/>
      <c r="AD848" s="9"/>
      <c r="AE848" s="9"/>
      <c r="AF848" s="9"/>
      <c r="AG848" s="9"/>
      <c r="AH848" s="9"/>
      <c r="AI848" s="13"/>
      <c r="AJ848" s="19"/>
      <c r="AK848" s="10"/>
    </row>
    <row r="849" spans="1:37" ht="18.75" customHeight="1" x14ac:dyDescent="0.25">
      <c r="A849" s="11"/>
      <c r="B849" s="11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131"/>
      <c r="Y849" s="131"/>
      <c r="Z849" s="131"/>
      <c r="AA849" s="9"/>
      <c r="AB849" s="9"/>
      <c r="AC849" s="18"/>
      <c r="AD849" s="9"/>
      <c r="AE849" s="9"/>
      <c r="AF849" s="9"/>
      <c r="AG849" s="9"/>
      <c r="AH849" s="9"/>
      <c r="AI849" s="13"/>
      <c r="AJ849" s="19"/>
      <c r="AK849" s="10"/>
    </row>
    <row r="850" spans="1:37" ht="18.75" customHeight="1" x14ac:dyDescent="0.25">
      <c r="A850" s="11"/>
      <c r="B850" s="11"/>
      <c r="C850" s="26"/>
      <c r="D850" s="2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132"/>
      <c r="Y850" s="132"/>
      <c r="Z850" s="132"/>
      <c r="AA850" s="5"/>
      <c r="AB850" s="5"/>
      <c r="AC850" s="16"/>
      <c r="AD850" s="5"/>
      <c r="AE850" s="5"/>
      <c r="AF850" s="5"/>
      <c r="AG850" s="5"/>
      <c r="AH850" s="5"/>
      <c r="AI850" s="14"/>
      <c r="AJ850" s="17"/>
      <c r="AK850" s="7"/>
    </row>
    <row r="851" spans="1:37" ht="18.75" customHeight="1" x14ac:dyDescent="0.25">
      <c r="C851" s="26"/>
      <c r="D851" s="2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132"/>
      <c r="Y851" s="132"/>
      <c r="Z851" s="132"/>
      <c r="AA851" s="5"/>
      <c r="AB851" s="5"/>
      <c r="AC851" s="16"/>
      <c r="AD851" s="5"/>
      <c r="AE851" s="5"/>
      <c r="AF851" s="5"/>
      <c r="AG851" s="5"/>
      <c r="AH851" s="5"/>
      <c r="AI851" s="14"/>
      <c r="AJ851" s="17"/>
      <c r="AK851" s="7"/>
    </row>
    <row r="852" spans="1:37" ht="18.75" customHeight="1" x14ac:dyDescent="0.25">
      <c r="A852" s="11"/>
      <c r="B852" s="11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131"/>
      <c r="Y852" s="131"/>
      <c r="Z852" s="131"/>
      <c r="AA852" s="9"/>
      <c r="AB852" s="9"/>
      <c r="AC852" s="18"/>
      <c r="AD852" s="9"/>
      <c r="AE852" s="9"/>
      <c r="AF852" s="9"/>
      <c r="AG852" s="9"/>
      <c r="AH852" s="9"/>
      <c r="AI852" s="13"/>
      <c r="AJ852" s="19"/>
      <c r="AK852" s="10"/>
    </row>
    <row r="853" spans="1:37" ht="18.75" customHeight="1" x14ac:dyDescent="0.25">
      <c r="A853" s="11"/>
      <c r="B853" s="11"/>
      <c r="C853" s="26"/>
      <c r="D853" s="2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132"/>
      <c r="Y853" s="132"/>
      <c r="Z853" s="132"/>
      <c r="AA853" s="5"/>
      <c r="AB853" s="5"/>
      <c r="AC853" s="16"/>
      <c r="AD853" s="5"/>
      <c r="AE853" s="5"/>
      <c r="AF853" s="5"/>
      <c r="AG853" s="5"/>
      <c r="AH853" s="5"/>
      <c r="AI853" s="14"/>
      <c r="AJ853" s="17"/>
      <c r="AK853" s="7"/>
    </row>
    <row r="854" spans="1:37" ht="18.75" customHeight="1" x14ac:dyDescent="0.25">
      <c r="C854" s="26"/>
      <c r="D854" s="2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132"/>
      <c r="Y854" s="132"/>
      <c r="Z854" s="132"/>
      <c r="AA854" s="5"/>
      <c r="AB854" s="5"/>
      <c r="AC854" s="16"/>
      <c r="AD854" s="5"/>
      <c r="AE854" s="5"/>
      <c r="AF854" s="5"/>
      <c r="AG854" s="5"/>
      <c r="AH854" s="5"/>
      <c r="AI854" s="14"/>
      <c r="AJ854" s="17"/>
      <c r="AK854" s="7"/>
    </row>
    <row r="855" spans="1:37" ht="18.75" customHeight="1" x14ac:dyDescent="0.25">
      <c r="A855" s="11"/>
      <c r="B855" s="11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131"/>
      <c r="Y855" s="131"/>
      <c r="Z855" s="131"/>
      <c r="AA855" s="9"/>
      <c r="AB855" s="9"/>
      <c r="AC855" s="18"/>
      <c r="AD855" s="9"/>
      <c r="AE855" s="9"/>
      <c r="AF855" s="9"/>
      <c r="AG855" s="9"/>
      <c r="AH855" s="9"/>
      <c r="AI855" s="13"/>
      <c r="AJ855" s="19"/>
      <c r="AK855" s="10"/>
    </row>
    <row r="856" spans="1:37" ht="18.75" customHeight="1" x14ac:dyDescent="0.25">
      <c r="C856" s="26"/>
      <c r="D856" s="2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132"/>
      <c r="Y856" s="132"/>
      <c r="Z856" s="132"/>
      <c r="AA856" s="5"/>
      <c r="AB856" s="5"/>
      <c r="AC856" s="16"/>
      <c r="AD856" s="5"/>
      <c r="AE856" s="5"/>
      <c r="AF856" s="5"/>
      <c r="AG856" s="5"/>
      <c r="AH856" s="5"/>
      <c r="AI856" s="14"/>
      <c r="AJ856" s="17"/>
      <c r="AK856" s="7"/>
    </row>
    <row r="857" spans="1:37" ht="18.75" customHeight="1" x14ac:dyDescent="0.25">
      <c r="C857" s="26"/>
      <c r="D857" s="2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132"/>
      <c r="Y857" s="132"/>
      <c r="Z857" s="132"/>
      <c r="AA857" s="5"/>
      <c r="AB857" s="5"/>
      <c r="AC857" s="16"/>
      <c r="AD857" s="5"/>
      <c r="AE857" s="5"/>
      <c r="AF857" s="5"/>
      <c r="AG857" s="5"/>
      <c r="AH857" s="5"/>
      <c r="AI857" s="14"/>
      <c r="AJ857" s="17"/>
      <c r="AK857" s="7"/>
    </row>
    <row r="858" spans="1:37" ht="18.75" customHeight="1" x14ac:dyDescent="0.25">
      <c r="C858" s="26"/>
      <c r="D858" s="2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132"/>
      <c r="Y858" s="132"/>
      <c r="Z858" s="132"/>
      <c r="AA858" s="5"/>
      <c r="AB858" s="5"/>
      <c r="AC858" s="16"/>
      <c r="AD858" s="5"/>
      <c r="AE858" s="5"/>
      <c r="AF858" s="5"/>
      <c r="AG858" s="5"/>
      <c r="AH858" s="5"/>
      <c r="AI858" s="14"/>
      <c r="AJ858" s="17"/>
      <c r="AK858" s="7"/>
    </row>
    <row r="859" spans="1:37" ht="18.75" customHeight="1" x14ac:dyDescent="0.25">
      <c r="C859" s="26"/>
      <c r="D859" s="2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132"/>
      <c r="Y859" s="132"/>
      <c r="Z859" s="132"/>
      <c r="AA859" s="5"/>
      <c r="AB859" s="5"/>
      <c r="AC859" s="16"/>
      <c r="AD859" s="5"/>
      <c r="AE859" s="5"/>
      <c r="AF859" s="5"/>
      <c r="AG859" s="5"/>
      <c r="AH859" s="5"/>
      <c r="AI859" s="14"/>
      <c r="AJ859" s="17"/>
      <c r="AK859" s="7"/>
    </row>
    <row r="860" spans="1:37" ht="18.75" customHeight="1" x14ac:dyDescent="0.25">
      <c r="A860" s="11"/>
      <c r="B860" s="11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131"/>
      <c r="Y860" s="131"/>
      <c r="Z860" s="131"/>
      <c r="AA860" s="9"/>
      <c r="AB860" s="9"/>
      <c r="AC860" s="18"/>
      <c r="AD860" s="9"/>
      <c r="AE860" s="9"/>
      <c r="AF860" s="9"/>
      <c r="AG860" s="9"/>
      <c r="AH860" s="9"/>
      <c r="AI860" s="13"/>
      <c r="AJ860" s="19"/>
      <c r="AK860" s="10"/>
    </row>
    <row r="861" spans="1:37" ht="18.75" customHeight="1" x14ac:dyDescent="0.25">
      <c r="A861" s="11"/>
      <c r="B861" s="11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131"/>
      <c r="Y861" s="131"/>
      <c r="Z861" s="131"/>
      <c r="AA861" s="9"/>
      <c r="AB861" s="9"/>
      <c r="AC861" s="18"/>
      <c r="AD861" s="9"/>
      <c r="AE861" s="9"/>
      <c r="AF861" s="9"/>
      <c r="AG861" s="9"/>
      <c r="AH861" s="9"/>
      <c r="AI861" s="13"/>
      <c r="AJ861" s="19"/>
      <c r="AK861" s="10"/>
    </row>
    <row r="862" spans="1:37" ht="18.75" customHeight="1" x14ac:dyDescent="0.25">
      <c r="A862" s="11"/>
      <c r="B862" s="11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131"/>
      <c r="Y862" s="131"/>
      <c r="Z862" s="131"/>
      <c r="AA862" s="9"/>
      <c r="AB862" s="9"/>
      <c r="AC862" s="18"/>
      <c r="AD862" s="9"/>
      <c r="AE862" s="9"/>
      <c r="AF862" s="9"/>
      <c r="AG862" s="9"/>
      <c r="AH862" s="9"/>
      <c r="AI862" s="13"/>
      <c r="AJ862" s="19"/>
      <c r="AK862" s="10"/>
    </row>
    <row r="863" spans="1:37" ht="18.75" customHeight="1" x14ac:dyDescent="0.25">
      <c r="A863" s="11"/>
      <c r="B863" s="11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131"/>
      <c r="Y863" s="131"/>
      <c r="Z863" s="131"/>
      <c r="AA863" s="9"/>
      <c r="AB863" s="9"/>
      <c r="AC863" s="18"/>
      <c r="AD863" s="9"/>
      <c r="AE863" s="9"/>
      <c r="AF863" s="9"/>
      <c r="AG863" s="9"/>
      <c r="AH863" s="9"/>
      <c r="AI863" s="13"/>
      <c r="AJ863" s="19"/>
      <c r="AK863" s="10"/>
    </row>
    <row r="864" spans="1:37" ht="18.75" customHeight="1" x14ac:dyDescent="0.25">
      <c r="C864" s="26"/>
      <c r="D864" s="2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132"/>
      <c r="Y864" s="132"/>
      <c r="Z864" s="132"/>
      <c r="AA864" s="5"/>
      <c r="AB864" s="5"/>
      <c r="AC864" s="16"/>
      <c r="AD864" s="5"/>
      <c r="AE864" s="5"/>
      <c r="AF864" s="5"/>
      <c r="AG864" s="5"/>
      <c r="AH864" s="5"/>
      <c r="AI864" s="14"/>
      <c r="AJ864" s="17"/>
      <c r="AK864" s="7"/>
    </row>
    <row r="865" spans="1:37" ht="18.75" customHeight="1" x14ac:dyDescent="0.25">
      <c r="C865" s="26"/>
      <c r="D865" s="2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132"/>
      <c r="Y865" s="132"/>
      <c r="Z865" s="132"/>
      <c r="AA865" s="5"/>
      <c r="AB865" s="5"/>
      <c r="AC865" s="16"/>
      <c r="AD865" s="5"/>
      <c r="AE865" s="5"/>
      <c r="AF865" s="5"/>
      <c r="AG865" s="5"/>
      <c r="AH865" s="5"/>
      <c r="AI865" s="14"/>
      <c r="AJ865" s="17"/>
      <c r="AK865" s="7"/>
    </row>
    <row r="866" spans="1:37" ht="18.75" customHeight="1" x14ac:dyDescent="0.25">
      <c r="C866" s="26"/>
      <c r="D866" s="2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132"/>
      <c r="Y866" s="132"/>
      <c r="Z866" s="132"/>
      <c r="AA866" s="5"/>
      <c r="AB866" s="5"/>
      <c r="AC866" s="16"/>
      <c r="AD866" s="5"/>
      <c r="AE866" s="5"/>
      <c r="AF866" s="5"/>
      <c r="AG866" s="5"/>
      <c r="AH866" s="5"/>
      <c r="AI866" s="14"/>
      <c r="AJ866" s="17"/>
      <c r="AK866" s="7"/>
    </row>
    <row r="867" spans="1:37" ht="18.75" customHeight="1" x14ac:dyDescent="0.25">
      <c r="C867" s="26"/>
      <c r="D867" s="2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132"/>
      <c r="Y867" s="132"/>
      <c r="Z867" s="132"/>
      <c r="AA867" s="5"/>
      <c r="AB867" s="5"/>
      <c r="AC867" s="16"/>
      <c r="AD867" s="5"/>
      <c r="AE867" s="5"/>
      <c r="AF867" s="5"/>
      <c r="AG867" s="5"/>
      <c r="AH867" s="5"/>
      <c r="AI867" s="14"/>
      <c r="AJ867" s="17"/>
      <c r="AK867" s="7"/>
    </row>
    <row r="868" spans="1:37" ht="18.75" customHeight="1" x14ac:dyDescent="0.25">
      <c r="C868" s="26"/>
      <c r="D868" s="2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132"/>
      <c r="Y868" s="132"/>
      <c r="Z868" s="132"/>
      <c r="AA868" s="5"/>
      <c r="AB868" s="5"/>
      <c r="AC868" s="16"/>
      <c r="AD868" s="5"/>
      <c r="AE868" s="5"/>
      <c r="AF868" s="5"/>
      <c r="AG868" s="5"/>
      <c r="AH868" s="5"/>
      <c r="AI868" s="14"/>
      <c r="AJ868" s="17"/>
      <c r="AK868" s="7"/>
    </row>
    <row r="869" spans="1:37" ht="18.75" customHeight="1" x14ac:dyDescent="0.25">
      <c r="C869" s="26"/>
      <c r="D869" s="2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132"/>
      <c r="Y869" s="132"/>
      <c r="Z869" s="132"/>
      <c r="AA869" s="5"/>
      <c r="AB869" s="5"/>
      <c r="AC869" s="16"/>
      <c r="AD869" s="5"/>
      <c r="AE869" s="5"/>
      <c r="AF869" s="5"/>
      <c r="AG869" s="5"/>
      <c r="AH869" s="5"/>
      <c r="AI869" s="14"/>
      <c r="AJ869" s="17"/>
      <c r="AK869" s="7"/>
    </row>
    <row r="870" spans="1:37" ht="18.75" customHeight="1" x14ac:dyDescent="0.25">
      <c r="A870" s="11"/>
      <c r="B870" s="11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131"/>
      <c r="Y870" s="131"/>
      <c r="Z870" s="131"/>
      <c r="AA870" s="9"/>
      <c r="AB870" s="9"/>
      <c r="AC870" s="18"/>
      <c r="AD870" s="9"/>
      <c r="AE870" s="9"/>
      <c r="AF870" s="9"/>
      <c r="AG870" s="9"/>
      <c r="AH870" s="9"/>
      <c r="AI870" s="13"/>
      <c r="AJ870" s="19"/>
      <c r="AK870" s="10"/>
    </row>
    <row r="871" spans="1:37" ht="18.75" customHeight="1" x14ac:dyDescent="0.25">
      <c r="C871" s="26"/>
      <c r="D871" s="2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132"/>
      <c r="Y871" s="132"/>
      <c r="Z871" s="132"/>
      <c r="AA871" s="5"/>
      <c r="AB871" s="5"/>
      <c r="AC871" s="16"/>
      <c r="AD871" s="5"/>
      <c r="AE871" s="5"/>
      <c r="AF871" s="5"/>
      <c r="AG871" s="5"/>
      <c r="AH871" s="5"/>
      <c r="AI871" s="14"/>
      <c r="AJ871" s="17"/>
      <c r="AK871" s="7"/>
    </row>
    <row r="872" spans="1:37" ht="18.75" customHeight="1" x14ac:dyDescent="0.25">
      <c r="C872" s="26"/>
      <c r="D872" s="2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132"/>
      <c r="Y872" s="132"/>
      <c r="Z872" s="132"/>
      <c r="AA872" s="5"/>
      <c r="AB872" s="5"/>
      <c r="AC872" s="16"/>
      <c r="AD872" s="5"/>
      <c r="AE872" s="5"/>
      <c r="AF872" s="5"/>
      <c r="AG872" s="5"/>
      <c r="AH872" s="5"/>
      <c r="AI872" s="14"/>
      <c r="AJ872" s="17"/>
      <c r="AK872" s="7"/>
    </row>
    <row r="873" spans="1:37" ht="18.75" customHeight="1" x14ac:dyDescent="0.25">
      <c r="C873" s="26"/>
      <c r="D873" s="2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132"/>
      <c r="Y873" s="132"/>
      <c r="Z873" s="132"/>
      <c r="AA873" s="5"/>
      <c r="AB873" s="5"/>
      <c r="AC873" s="16"/>
      <c r="AD873" s="5"/>
      <c r="AE873" s="5"/>
      <c r="AF873" s="5"/>
      <c r="AG873" s="5"/>
      <c r="AH873" s="5"/>
      <c r="AI873" s="14"/>
      <c r="AJ873" s="17"/>
      <c r="AK873" s="7"/>
    </row>
    <row r="874" spans="1:37" ht="18.75" customHeight="1" x14ac:dyDescent="0.25">
      <c r="C874" s="26"/>
      <c r="D874" s="2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132"/>
      <c r="Y874" s="132"/>
      <c r="Z874" s="132"/>
      <c r="AA874" s="5"/>
      <c r="AB874" s="5"/>
      <c r="AC874" s="16"/>
      <c r="AD874" s="5"/>
      <c r="AE874" s="5"/>
      <c r="AF874" s="5"/>
      <c r="AG874" s="5"/>
      <c r="AH874" s="5"/>
      <c r="AI874" s="14"/>
      <c r="AJ874" s="17"/>
      <c r="AK874" s="7"/>
    </row>
    <row r="875" spans="1:37" ht="18.75" customHeight="1" x14ac:dyDescent="0.25">
      <c r="C875" s="26"/>
      <c r="D875" s="2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132"/>
      <c r="Y875" s="132"/>
      <c r="Z875" s="132"/>
      <c r="AA875" s="5"/>
      <c r="AB875" s="5"/>
      <c r="AC875" s="16"/>
      <c r="AD875" s="5"/>
      <c r="AE875" s="5"/>
      <c r="AF875" s="5"/>
      <c r="AG875" s="5"/>
      <c r="AH875" s="5"/>
      <c r="AI875" s="14"/>
      <c r="AJ875" s="17"/>
      <c r="AK875" s="7"/>
    </row>
    <row r="876" spans="1:37" ht="18.75" customHeight="1" x14ac:dyDescent="0.25">
      <c r="A876" s="11"/>
      <c r="B876" s="11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131"/>
      <c r="Y876" s="131"/>
      <c r="Z876" s="131"/>
      <c r="AA876" s="9"/>
      <c r="AB876" s="9"/>
      <c r="AC876" s="18"/>
      <c r="AD876" s="9"/>
      <c r="AE876" s="9"/>
      <c r="AF876" s="9"/>
      <c r="AG876" s="9"/>
      <c r="AH876" s="9"/>
      <c r="AI876" s="13"/>
      <c r="AJ876" s="19"/>
      <c r="AK876" s="10"/>
    </row>
    <row r="877" spans="1:37" ht="18.75" customHeight="1" x14ac:dyDescent="0.25">
      <c r="A877" s="11"/>
      <c r="B877" s="11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131"/>
      <c r="Y877" s="131"/>
      <c r="Z877" s="131"/>
      <c r="AA877" s="9"/>
      <c r="AB877" s="9"/>
      <c r="AC877" s="18"/>
      <c r="AD877" s="9"/>
      <c r="AE877" s="9"/>
      <c r="AF877" s="9"/>
      <c r="AG877" s="9"/>
      <c r="AH877" s="9"/>
      <c r="AI877" s="13"/>
      <c r="AJ877" s="19"/>
      <c r="AK877" s="10"/>
    </row>
    <row r="878" spans="1:37" ht="18.75" customHeight="1" x14ac:dyDescent="0.25">
      <c r="A878" s="11"/>
      <c r="B878" s="11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131"/>
      <c r="Y878" s="131"/>
      <c r="Z878" s="131"/>
      <c r="AA878" s="9"/>
      <c r="AB878" s="9"/>
      <c r="AC878" s="18"/>
      <c r="AD878" s="9"/>
      <c r="AE878" s="9"/>
      <c r="AF878" s="9"/>
      <c r="AG878" s="9"/>
      <c r="AH878" s="9"/>
      <c r="AI878" s="13"/>
      <c r="AJ878" s="19"/>
      <c r="AK878" s="10"/>
    </row>
    <row r="879" spans="1:37" ht="18.75" customHeight="1" x14ac:dyDescent="0.25">
      <c r="A879" s="11"/>
      <c r="B879" s="11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131"/>
      <c r="Y879" s="131"/>
      <c r="Z879" s="131"/>
      <c r="AA879" s="9"/>
      <c r="AB879" s="9"/>
      <c r="AC879" s="18"/>
      <c r="AD879" s="9"/>
      <c r="AE879" s="9"/>
      <c r="AF879" s="9"/>
      <c r="AG879" s="9"/>
      <c r="AH879" s="9"/>
      <c r="AI879" s="13"/>
      <c r="AJ879" s="19"/>
      <c r="AK879" s="10"/>
    </row>
    <row r="880" spans="1:37" ht="18.75" customHeight="1" x14ac:dyDescent="0.25">
      <c r="A880" s="11"/>
      <c r="B880" s="11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131"/>
      <c r="Y880" s="131"/>
      <c r="Z880" s="131"/>
      <c r="AA880" s="9"/>
      <c r="AB880" s="9"/>
      <c r="AC880" s="18"/>
      <c r="AD880" s="9"/>
      <c r="AE880" s="9"/>
      <c r="AF880" s="9"/>
      <c r="AG880" s="9"/>
      <c r="AH880" s="9"/>
      <c r="AI880" s="13"/>
      <c r="AJ880" s="19"/>
      <c r="AK880" s="10"/>
    </row>
    <row r="881" spans="1:37" ht="18.75" customHeight="1" x14ac:dyDescent="0.25">
      <c r="A881" s="11"/>
      <c r="B881" s="11"/>
      <c r="C881" s="26"/>
      <c r="D881" s="2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132"/>
      <c r="Y881" s="132"/>
      <c r="Z881" s="132"/>
      <c r="AA881" s="5"/>
      <c r="AB881" s="5"/>
      <c r="AC881" s="16"/>
      <c r="AD881" s="5"/>
      <c r="AE881" s="5"/>
      <c r="AF881" s="5"/>
      <c r="AG881" s="5"/>
      <c r="AH881" s="5"/>
      <c r="AI881" s="14"/>
      <c r="AJ881" s="17"/>
      <c r="AK881" s="7"/>
    </row>
    <row r="882" spans="1:37" ht="18.75" customHeight="1" x14ac:dyDescent="0.25">
      <c r="C882" s="26"/>
      <c r="D882" s="2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132"/>
      <c r="Y882" s="132"/>
      <c r="Z882" s="132"/>
      <c r="AA882" s="5"/>
      <c r="AB882" s="5"/>
      <c r="AC882" s="16"/>
      <c r="AD882" s="5"/>
      <c r="AE882" s="5"/>
      <c r="AF882" s="5"/>
      <c r="AG882" s="5"/>
      <c r="AH882" s="5"/>
      <c r="AI882" s="14"/>
      <c r="AJ882" s="17"/>
      <c r="AK882" s="7"/>
    </row>
    <row r="883" spans="1:37" ht="18.75" customHeight="1" x14ac:dyDescent="0.25">
      <c r="C883" s="26"/>
      <c r="D883" s="2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132"/>
      <c r="Y883" s="132"/>
      <c r="Z883" s="132"/>
      <c r="AA883" s="5"/>
      <c r="AB883" s="5"/>
      <c r="AC883" s="16"/>
      <c r="AD883" s="5"/>
      <c r="AE883" s="5"/>
      <c r="AF883" s="5"/>
      <c r="AG883" s="5"/>
      <c r="AH883" s="5"/>
      <c r="AI883" s="14"/>
      <c r="AJ883" s="17"/>
      <c r="AK883" s="7"/>
    </row>
    <row r="884" spans="1:37" ht="18.75" customHeight="1" x14ac:dyDescent="0.25">
      <c r="A884" s="11"/>
      <c r="B884" s="11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131"/>
      <c r="Y884" s="131"/>
      <c r="Z884" s="131"/>
      <c r="AA884" s="9"/>
      <c r="AB884" s="9"/>
      <c r="AC884" s="18"/>
      <c r="AD884" s="9"/>
      <c r="AE884" s="9"/>
      <c r="AF884" s="9"/>
      <c r="AG884" s="9"/>
      <c r="AH884" s="9"/>
      <c r="AI884" s="13"/>
      <c r="AJ884" s="19"/>
      <c r="AK884" s="10"/>
    </row>
    <row r="885" spans="1:37" ht="18.75" customHeight="1" x14ac:dyDescent="0.25">
      <c r="A885" s="11"/>
      <c r="B885" s="11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131"/>
      <c r="Y885" s="131"/>
      <c r="Z885" s="131"/>
      <c r="AA885" s="9"/>
      <c r="AB885" s="9"/>
      <c r="AC885" s="18"/>
      <c r="AD885" s="9"/>
      <c r="AE885" s="9"/>
      <c r="AF885" s="9"/>
      <c r="AG885" s="9"/>
      <c r="AH885" s="9"/>
      <c r="AI885" s="13"/>
      <c r="AJ885" s="19"/>
      <c r="AK885" s="10"/>
    </row>
    <row r="886" spans="1:37" ht="18.75" customHeight="1" x14ac:dyDescent="0.25">
      <c r="A886" s="11"/>
      <c r="B886" s="11"/>
      <c r="C886" s="26"/>
      <c r="D886" s="2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132"/>
      <c r="Y886" s="132"/>
      <c r="Z886" s="132"/>
      <c r="AA886" s="5"/>
      <c r="AB886" s="5"/>
      <c r="AC886" s="16"/>
      <c r="AD886" s="5"/>
      <c r="AE886" s="5"/>
      <c r="AF886" s="5"/>
      <c r="AG886" s="5"/>
      <c r="AH886" s="5"/>
      <c r="AI886" s="14"/>
      <c r="AJ886" s="17"/>
      <c r="AK886" s="7"/>
    </row>
    <row r="887" spans="1:37" ht="18.75" customHeight="1" x14ac:dyDescent="0.25">
      <c r="C887" s="26"/>
      <c r="D887" s="2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132"/>
      <c r="Y887" s="132"/>
      <c r="Z887" s="132"/>
      <c r="AA887" s="5"/>
      <c r="AB887" s="5"/>
      <c r="AC887" s="16"/>
      <c r="AD887" s="5"/>
      <c r="AE887" s="5"/>
      <c r="AF887" s="5"/>
      <c r="AG887" s="5"/>
      <c r="AH887" s="5"/>
      <c r="AI887" s="14"/>
      <c r="AJ887" s="17"/>
      <c r="AK887" s="7"/>
    </row>
    <row r="888" spans="1:37" ht="18.75" customHeight="1" x14ac:dyDescent="0.25">
      <c r="A888" s="11"/>
      <c r="B888" s="11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131"/>
      <c r="Y888" s="131"/>
      <c r="Z888" s="131"/>
      <c r="AA888" s="9"/>
      <c r="AB888" s="9"/>
      <c r="AC888" s="18"/>
      <c r="AD888" s="9"/>
      <c r="AE888" s="9"/>
      <c r="AF888" s="9"/>
      <c r="AG888" s="9"/>
      <c r="AH888" s="9"/>
      <c r="AI888" s="13"/>
      <c r="AJ888" s="19"/>
      <c r="AK888" s="10"/>
    </row>
    <row r="889" spans="1:37" ht="18.75" customHeight="1" x14ac:dyDescent="0.25">
      <c r="C889" s="26"/>
      <c r="D889" s="2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132"/>
      <c r="Y889" s="132"/>
      <c r="Z889" s="132"/>
      <c r="AA889" s="5"/>
      <c r="AB889" s="5"/>
      <c r="AC889" s="16"/>
      <c r="AD889" s="5"/>
      <c r="AE889" s="5"/>
      <c r="AF889" s="5"/>
      <c r="AG889" s="5"/>
      <c r="AH889" s="5"/>
      <c r="AI889" s="14"/>
      <c r="AJ889" s="17"/>
      <c r="AK889" s="7"/>
    </row>
    <row r="890" spans="1:37" ht="18.75" customHeight="1" x14ac:dyDescent="0.25">
      <c r="C890" s="26"/>
      <c r="D890" s="2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132"/>
      <c r="Y890" s="132"/>
      <c r="Z890" s="132"/>
      <c r="AA890" s="5"/>
      <c r="AB890" s="5"/>
      <c r="AC890" s="16"/>
      <c r="AD890" s="5"/>
      <c r="AE890" s="5"/>
      <c r="AF890" s="5"/>
      <c r="AG890" s="5"/>
      <c r="AH890" s="5"/>
      <c r="AI890" s="14"/>
      <c r="AJ890" s="17"/>
      <c r="AK890" s="7"/>
    </row>
    <row r="891" spans="1:37" ht="18.75" customHeight="1" x14ac:dyDescent="0.25">
      <c r="C891" s="26"/>
      <c r="D891" s="2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132"/>
      <c r="Y891" s="132"/>
      <c r="Z891" s="132"/>
      <c r="AA891" s="5"/>
      <c r="AB891" s="5"/>
      <c r="AC891" s="16"/>
      <c r="AD891" s="5"/>
      <c r="AE891" s="5"/>
      <c r="AF891" s="5"/>
      <c r="AG891" s="5"/>
      <c r="AH891" s="5"/>
      <c r="AI891" s="14"/>
      <c r="AJ891" s="17"/>
      <c r="AK891" s="7"/>
    </row>
    <row r="892" spans="1:37" ht="18.75" customHeight="1" x14ac:dyDescent="0.25">
      <c r="C892" s="26"/>
      <c r="D892" s="2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132"/>
      <c r="Y892" s="132"/>
      <c r="Z892" s="132"/>
      <c r="AA892" s="5"/>
      <c r="AB892" s="5"/>
      <c r="AC892" s="16"/>
      <c r="AD892" s="5"/>
      <c r="AE892" s="5"/>
      <c r="AF892" s="5"/>
      <c r="AG892" s="5"/>
      <c r="AH892" s="5"/>
      <c r="AI892" s="14"/>
      <c r="AJ892" s="17"/>
      <c r="AK892" s="7"/>
    </row>
    <row r="893" spans="1:37" ht="18.75" customHeight="1" x14ac:dyDescent="0.25">
      <c r="C893" s="26"/>
      <c r="D893" s="2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132"/>
      <c r="Y893" s="132"/>
      <c r="Z893" s="132"/>
      <c r="AA893" s="5"/>
      <c r="AB893" s="5"/>
      <c r="AC893" s="16"/>
      <c r="AD893" s="5"/>
      <c r="AE893" s="5"/>
      <c r="AF893" s="5"/>
      <c r="AG893" s="5"/>
      <c r="AH893" s="5"/>
      <c r="AI893" s="14"/>
      <c r="AJ893" s="17"/>
      <c r="AK893" s="7"/>
    </row>
    <row r="894" spans="1:37" ht="18.75" customHeight="1" x14ac:dyDescent="0.25">
      <c r="A894" s="11"/>
      <c r="B894" s="11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131"/>
      <c r="Y894" s="131"/>
      <c r="Z894" s="131"/>
      <c r="AA894" s="9"/>
      <c r="AB894" s="9"/>
      <c r="AC894" s="18"/>
      <c r="AD894" s="9"/>
      <c r="AE894" s="9"/>
      <c r="AF894" s="9"/>
      <c r="AG894" s="9"/>
      <c r="AH894" s="9"/>
      <c r="AI894" s="13"/>
      <c r="AJ894" s="19"/>
      <c r="AK894" s="10"/>
    </row>
    <row r="895" spans="1:37" ht="18.75" customHeight="1" x14ac:dyDescent="0.25">
      <c r="C895" s="26"/>
      <c r="D895" s="2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132"/>
      <c r="Y895" s="132"/>
      <c r="Z895" s="132"/>
      <c r="AA895" s="5"/>
      <c r="AB895" s="5"/>
      <c r="AC895" s="16"/>
      <c r="AD895" s="5"/>
      <c r="AE895" s="5"/>
      <c r="AF895" s="5"/>
      <c r="AG895" s="5"/>
      <c r="AH895" s="5"/>
      <c r="AI895" s="14"/>
      <c r="AJ895" s="17"/>
      <c r="AK895" s="7"/>
    </row>
    <row r="896" spans="1:37" ht="18.75" customHeight="1" x14ac:dyDescent="0.25">
      <c r="A896" s="11"/>
      <c r="B896" s="11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131"/>
      <c r="Y896" s="131"/>
      <c r="Z896" s="131"/>
      <c r="AA896" s="9"/>
      <c r="AB896" s="9"/>
      <c r="AC896" s="18"/>
      <c r="AD896" s="9"/>
      <c r="AE896" s="9"/>
      <c r="AF896" s="9"/>
      <c r="AG896" s="9"/>
      <c r="AH896" s="9"/>
      <c r="AI896" s="13"/>
      <c r="AJ896" s="19"/>
      <c r="AK896" s="10"/>
    </row>
    <row r="897" spans="1:37" ht="18.75" customHeight="1" x14ac:dyDescent="0.25">
      <c r="C897" s="26"/>
      <c r="D897" s="2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132"/>
      <c r="Y897" s="132"/>
      <c r="Z897" s="132"/>
      <c r="AA897" s="5"/>
      <c r="AB897" s="5"/>
      <c r="AC897" s="16"/>
      <c r="AD897" s="5"/>
      <c r="AE897" s="5"/>
      <c r="AF897" s="5"/>
      <c r="AG897" s="5"/>
      <c r="AH897" s="5"/>
      <c r="AI897" s="14"/>
      <c r="AJ897" s="17"/>
      <c r="AK897" s="7"/>
    </row>
    <row r="898" spans="1:37" ht="18.75" customHeight="1" x14ac:dyDescent="0.25">
      <c r="C898" s="26"/>
      <c r="D898" s="2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132"/>
      <c r="Y898" s="132"/>
      <c r="Z898" s="132"/>
      <c r="AA898" s="5"/>
      <c r="AB898" s="5"/>
      <c r="AC898" s="16"/>
      <c r="AD898" s="5"/>
      <c r="AE898" s="5"/>
      <c r="AF898" s="5"/>
      <c r="AG898" s="5"/>
      <c r="AH898" s="5"/>
      <c r="AI898" s="14"/>
      <c r="AJ898" s="17"/>
      <c r="AK898" s="7"/>
    </row>
    <row r="899" spans="1:37" ht="18.75" customHeight="1" x14ac:dyDescent="0.25">
      <c r="C899" s="26"/>
      <c r="D899" s="2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132"/>
      <c r="Y899" s="132"/>
      <c r="Z899" s="132"/>
      <c r="AA899" s="5"/>
      <c r="AB899" s="5"/>
      <c r="AC899" s="16"/>
      <c r="AD899" s="5"/>
      <c r="AE899" s="5"/>
      <c r="AF899" s="5"/>
      <c r="AG899" s="5"/>
      <c r="AH899" s="5"/>
      <c r="AI899" s="14"/>
      <c r="AJ899" s="17"/>
      <c r="AK899" s="7"/>
    </row>
    <row r="900" spans="1:37" ht="18.75" customHeight="1" x14ac:dyDescent="0.25">
      <c r="C900" s="26"/>
      <c r="D900" s="2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132"/>
      <c r="Y900" s="132"/>
      <c r="Z900" s="132"/>
      <c r="AA900" s="5"/>
      <c r="AB900" s="5"/>
      <c r="AC900" s="16"/>
      <c r="AD900" s="5"/>
      <c r="AE900" s="5"/>
      <c r="AF900" s="5"/>
      <c r="AG900" s="5"/>
      <c r="AH900" s="5"/>
      <c r="AI900" s="14"/>
      <c r="AJ900" s="17"/>
      <c r="AK900" s="7"/>
    </row>
    <row r="901" spans="1:37" ht="18.75" customHeight="1" x14ac:dyDescent="0.25">
      <c r="C901" s="26"/>
      <c r="D901" s="2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132"/>
      <c r="Y901" s="132"/>
      <c r="Z901" s="132"/>
      <c r="AA901" s="5"/>
      <c r="AB901" s="5"/>
      <c r="AC901" s="16"/>
      <c r="AD901" s="5"/>
      <c r="AE901" s="5"/>
      <c r="AF901" s="5"/>
      <c r="AG901" s="5"/>
      <c r="AH901" s="5"/>
      <c r="AI901" s="14"/>
      <c r="AJ901" s="17"/>
      <c r="AK901" s="7"/>
    </row>
    <row r="902" spans="1:37" ht="18.75" customHeight="1" x14ac:dyDescent="0.25">
      <c r="C902" s="27"/>
      <c r="D902" s="2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132"/>
      <c r="Y902" s="132"/>
      <c r="Z902" s="132"/>
      <c r="AA902" s="5"/>
      <c r="AB902" s="5"/>
      <c r="AC902" s="16"/>
      <c r="AD902" s="5"/>
      <c r="AE902" s="5"/>
      <c r="AF902" s="5"/>
      <c r="AG902" s="5"/>
      <c r="AH902" s="5"/>
      <c r="AI902" s="14"/>
      <c r="AJ902" s="17"/>
      <c r="AK902" s="7"/>
    </row>
    <row r="903" spans="1:37" ht="18.75" customHeight="1" x14ac:dyDescent="0.25">
      <c r="A903" s="11"/>
      <c r="B903" s="11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131"/>
      <c r="Y903" s="131"/>
      <c r="Z903" s="131"/>
      <c r="AA903" s="9"/>
      <c r="AB903" s="9"/>
      <c r="AC903" s="18"/>
      <c r="AD903" s="9"/>
      <c r="AE903" s="9"/>
      <c r="AF903" s="9"/>
      <c r="AG903" s="9"/>
      <c r="AH903" s="9"/>
      <c r="AI903" s="13"/>
      <c r="AJ903" s="19"/>
      <c r="AK903" s="10"/>
    </row>
    <row r="904" spans="1:37" ht="18.75" customHeight="1" x14ac:dyDescent="0.25">
      <c r="A904" s="11"/>
      <c r="B904" s="11"/>
      <c r="C904" s="26"/>
      <c r="D904" s="2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132"/>
      <c r="Y904" s="132"/>
      <c r="Z904" s="132"/>
      <c r="AA904" s="5"/>
      <c r="AB904" s="5"/>
      <c r="AC904" s="16"/>
      <c r="AD904" s="5"/>
      <c r="AE904" s="5"/>
      <c r="AF904" s="5"/>
      <c r="AG904" s="5"/>
      <c r="AH904" s="5"/>
      <c r="AI904" s="14"/>
      <c r="AJ904" s="17"/>
      <c r="AK904" s="7"/>
    </row>
    <row r="905" spans="1:37" ht="18.75" customHeight="1" x14ac:dyDescent="0.25">
      <c r="C905" s="26"/>
      <c r="D905" s="2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132"/>
      <c r="Y905" s="132"/>
      <c r="Z905" s="132"/>
      <c r="AA905" s="5"/>
      <c r="AB905" s="5"/>
      <c r="AC905" s="16"/>
      <c r="AD905" s="5"/>
      <c r="AE905" s="5"/>
      <c r="AF905" s="5"/>
      <c r="AG905" s="5"/>
      <c r="AH905" s="5"/>
      <c r="AI905" s="14"/>
      <c r="AJ905" s="17"/>
      <c r="AK905" s="7"/>
    </row>
    <row r="906" spans="1:37" ht="18.75" customHeight="1" x14ac:dyDescent="0.25">
      <c r="C906" s="26"/>
      <c r="D906" s="2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132"/>
      <c r="Y906" s="132"/>
      <c r="Z906" s="132"/>
      <c r="AA906" s="5"/>
      <c r="AB906" s="5"/>
      <c r="AC906" s="16"/>
      <c r="AD906" s="5"/>
      <c r="AE906" s="5"/>
      <c r="AF906" s="5"/>
      <c r="AG906" s="5"/>
      <c r="AH906" s="5"/>
      <c r="AI906" s="14"/>
      <c r="AJ906" s="17"/>
      <c r="AK906" s="7"/>
    </row>
    <row r="907" spans="1:37" ht="18.75" customHeight="1" x14ac:dyDescent="0.25">
      <c r="C907" s="26"/>
      <c r="D907" s="2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132"/>
      <c r="Y907" s="132"/>
      <c r="Z907" s="132"/>
      <c r="AA907" s="5"/>
      <c r="AB907" s="5"/>
      <c r="AC907" s="16"/>
      <c r="AD907" s="5"/>
      <c r="AE907" s="5"/>
      <c r="AF907" s="5"/>
      <c r="AG907" s="5"/>
      <c r="AH907" s="5"/>
      <c r="AI907" s="14"/>
      <c r="AJ907" s="17"/>
      <c r="AK907" s="7"/>
    </row>
    <row r="908" spans="1:37" ht="18.75" customHeight="1" x14ac:dyDescent="0.25">
      <c r="C908" s="26"/>
      <c r="D908" s="2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132"/>
      <c r="Y908" s="132"/>
      <c r="Z908" s="132"/>
      <c r="AA908" s="5"/>
      <c r="AB908" s="5"/>
      <c r="AC908" s="16"/>
      <c r="AD908" s="5"/>
      <c r="AE908" s="5"/>
      <c r="AF908" s="5"/>
      <c r="AG908" s="5"/>
      <c r="AH908" s="5"/>
      <c r="AI908" s="14"/>
      <c r="AJ908" s="17"/>
      <c r="AK908" s="7"/>
    </row>
    <row r="909" spans="1:37" ht="18.75" customHeight="1" x14ac:dyDescent="0.25">
      <c r="C909" s="26"/>
      <c r="D909" s="2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132"/>
      <c r="Y909" s="132"/>
      <c r="Z909" s="132"/>
      <c r="AA909" s="5"/>
      <c r="AB909" s="5"/>
      <c r="AC909" s="16"/>
      <c r="AD909" s="5"/>
      <c r="AE909" s="5"/>
      <c r="AF909" s="5"/>
      <c r="AG909" s="5"/>
      <c r="AH909" s="5"/>
      <c r="AI909" s="14"/>
      <c r="AJ909" s="17"/>
      <c r="AK909" s="7"/>
    </row>
    <row r="910" spans="1:37" ht="18.75" customHeight="1" x14ac:dyDescent="0.25">
      <c r="A910" s="11"/>
      <c r="B910" s="11"/>
      <c r="C910" s="28"/>
      <c r="D910" s="28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131"/>
      <c r="Y910" s="131"/>
      <c r="Z910" s="131"/>
      <c r="AA910" s="9"/>
      <c r="AB910" s="9"/>
      <c r="AC910" s="18"/>
      <c r="AD910" s="9"/>
      <c r="AE910" s="9"/>
      <c r="AF910" s="9"/>
      <c r="AG910" s="9"/>
      <c r="AH910" s="9"/>
      <c r="AI910" s="13"/>
      <c r="AJ910" s="19"/>
      <c r="AK910" s="10"/>
    </row>
    <row r="911" spans="1:37" ht="18.75" customHeight="1" x14ac:dyDescent="0.25">
      <c r="A911" s="11"/>
      <c r="B911" s="11"/>
      <c r="C911" s="26"/>
      <c r="D911" s="2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132"/>
      <c r="Y911" s="132"/>
      <c r="Z911" s="132"/>
      <c r="AA911" s="5"/>
      <c r="AB911" s="5"/>
      <c r="AC911" s="16"/>
      <c r="AD911" s="5"/>
      <c r="AE911" s="5"/>
      <c r="AF911" s="5"/>
      <c r="AG911" s="5"/>
      <c r="AH911" s="5"/>
      <c r="AI911" s="14"/>
      <c r="AJ911" s="17"/>
      <c r="AK911" s="7"/>
    </row>
    <row r="912" spans="1:37" ht="18.75" customHeight="1" x14ac:dyDescent="0.25">
      <c r="A912" s="11"/>
      <c r="B912" s="11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131"/>
      <c r="Y912" s="131"/>
      <c r="Z912" s="131"/>
      <c r="AA912" s="9"/>
      <c r="AB912" s="9"/>
      <c r="AC912" s="18"/>
      <c r="AD912" s="9"/>
      <c r="AE912" s="9"/>
      <c r="AF912" s="9"/>
      <c r="AG912" s="9"/>
      <c r="AH912" s="9"/>
      <c r="AI912" s="13"/>
      <c r="AJ912" s="19"/>
      <c r="AK912" s="10"/>
    </row>
    <row r="913" spans="1:37" ht="18.75" customHeight="1" x14ac:dyDescent="0.25">
      <c r="A913" s="11"/>
      <c r="B913" s="11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131"/>
      <c r="Y913" s="131"/>
      <c r="Z913" s="131"/>
      <c r="AA913" s="9"/>
      <c r="AB913" s="9"/>
      <c r="AC913" s="18"/>
      <c r="AD913" s="9"/>
      <c r="AE913" s="9"/>
      <c r="AF913" s="9"/>
      <c r="AG913" s="9"/>
      <c r="AH913" s="9"/>
      <c r="AI913" s="13"/>
      <c r="AJ913" s="19"/>
      <c r="AK913" s="10"/>
    </row>
    <row r="914" spans="1:37" ht="18.75" customHeight="1" x14ac:dyDescent="0.25">
      <c r="A914" s="11"/>
      <c r="B914" s="11"/>
      <c r="C914" s="27"/>
      <c r="D914" s="2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132"/>
      <c r="Y914" s="132"/>
      <c r="Z914" s="132"/>
      <c r="AA914" s="5"/>
      <c r="AB914" s="5"/>
      <c r="AC914" s="16"/>
      <c r="AD914" s="5"/>
      <c r="AE914" s="5"/>
      <c r="AF914" s="5"/>
      <c r="AG914" s="5"/>
      <c r="AH914" s="5"/>
      <c r="AI914" s="14"/>
      <c r="AJ914" s="17"/>
      <c r="AK914" s="7"/>
    </row>
    <row r="915" spans="1:37" ht="18.75" customHeight="1" x14ac:dyDescent="0.25">
      <c r="C915" s="26"/>
      <c r="D915" s="2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132"/>
      <c r="Y915" s="132"/>
      <c r="Z915" s="132"/>
      <c r="AA915" s="5"/>
      <c r="AB915" s="5"/>
      <c r="AC915" s="16"/>
      <c r="AD915" s="5"/>
      <c r="AE915" s="5"/>
      <c r="AF915" s="5"/>
      <c r="AG915" s="5"/>
      <c r="AH915" s="5"/>
      <c r="AI915" s="14"/>
      <c r="AJ915" s="17"/>
      <c r="AK915" s="7"/>
    </row>
    <row r="916" spans="1:37" ht="18.75" customHeight="1" x14ac:dyDescent="0.25">
      <c r="C916" s="26"/>
      <c r="D916" s="2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132"/>
      <c r="Y916" s="132"/>
      <c r="Z916" s="132"/>
      <c r="AA916" s="5"/>
      <c r="AB916" s="5"/>
      <c r="AC916" s="16"/>
      <c r="AD916" s="5"/>
      <c r="AE916" s="5"/>
      <c r="AF916" s="5"/>
      <c r="AG916" s="5"/>
      <c r="AH916" s="5"/>
      <c r="AI916" s="14"/>
      <c r="AJ916" s="17"/>
      <c r="AK916" s="7"/>
    </row>
    <row r="917" spans="1:37" ht="18.75" customHeight="1" x14ac:dyDescent="0.25">
      <c r="A917" s="11"/>
      <c r="B917" s="11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131"/>
      <c r="Y917" s="131"/>
      <c r="Z917" s="131"/>
      <c r="AA917" s="9"/>
      <c r="AB917" s="9"/>
      <c r="AC917" s="18"/>
      <c r="AD917" s="9"/>
      <c r="AE917" s="9"/>
      <c r="AF917" s="9"/>
      <c r="AG917" s="9"/>
      <c r="AH917" s="9"/>
      <c r="AI917" s="13"/>
      <c r="AJ917" s="19"/>
      <c r="AK917" s="10"/>
    </row>
    <row r="918" spans="1:37" ht="18.75" customHeight="1" x14ac:dyDescent="0.25">
      <c r="A918" s="11"/>
      <c r="B918" s="11"/>
      <c r="C918" s="26"/>
      <c r="D918" s="2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132"/>
      <c r="Y918" s="132"/>
      <c r="Z918" s="132"/>
      <c r="AA918" s="5"/>
      <c r="AB918" s="5"/>
      <c r="AC918" s="16"/>
      <c r="AD918" s="5"/>
      <c r="AE918" s="5"/>
      <c r="AF918" s="5"/>
      <c r="AG918" s="5"/>
      <c r="AH918" s="5"/>
      <c r="AI918" s="14"/>
      <c r="AJ918" s="17"/>
      <c r="AK918" s="7"/>
    </row>
    <row r="919" spans="1:37" ht="18.75" customHeight="1" x14ac:dyDescent="0.25">
      <c r="C919" s="26"/>
      <c r="D919" s="2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132"/>
      <c r="Y919" s="132"/>
      <c r="Z919" s="132"/>
      <c r="AA919" s="5"/>
      <c r="AB919" s="5"/>
      <c r="AC919" s="16"/>
      <c r="AD919" s="5"/>
      <c r="AE919" s="5"/>
      <c r="AF919" s="5"/>
      <c r="AG919" s="5"/>
      <c r="AH919" s="5"/>
      <c r="AI919" s="14"/>
      <c r="AJ919" s="17"/>
      <c r="AK919" s="7"/>
    </row>
    <row r="920" spans="1:37" ht="18.75" customHeight="1" x14ac:dyDescent="0.25">
      <c r="A920" s="11"/>
      <c r="B920" s="11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131"/>
      <c r="Y920" s="131"/>
      <c r="Z920" s="131"/>
      <c r="AA920" s="9"/>
      <c r="AB920" s="9"/>
      <c r="AC920" s="18"/>
      <c r="AD920" s="9"/>
      <c r="AE920" s="9"/>
      <c r="AF920" s="9"/>
      <c r="AG920" s="9"/>
      <c r="AH920" s="9"/>
      <c r="AI920" s="13"/>
      <c r="AJ920" s="19"/>
      <c r="AK920" s="10"/>
    </row>
    <row r="921" spans="1:37" ht="18.75" customHeight="1" x14ac:dyDescent="0.25">
      <c r="A921" s="11"/>
      <c r="B921" s="11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131"/>
      <c r="Y921" s="131"/>
      <c r="Z921" s="131"/>
      <c r="AA921" s="9"/>
      <c r="AB921" s="9"/>
      <c r="AC921" s="18"/>
      <c r="AD921" s="9"/>
      <c r="AE921" s="9"/>
      <c r="AF921" s="9"/>
      <c r="AG921" s="9"/>
      <c r="AH921" s="9"/>
      <c r="AI921" s="13"/>
      <c r="AJ921" s="19"/>
      <c r="AK921" s="10"/>
    </row>
    <row r="922" spans="1:37" ht="18.75" customHeight="1" x14ac:dyDescent="0.25">
      <c r="A922" s="11"/>
      <c r="B922" s="11"/>
      <c r="C922" s="26"/>
      <c r="D922" s="2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132"/>
      <c r="Y922" s="132"/>
      <c r="Z922" s="132"/>
      <c r="AA922" s="5"/>
      <c r="AB922" s="5"/>
      <c r="AC922" s="16"/>
      <c r="AD922" s="5"/>
      <c r="AE922" s="5"/>
      <c r="AF922" s="5"/>
      <c r="AG922" s="5"/>
      <c r="AH922" s="5"/>
      <c r="AI922" s="14"/>
      <c r="AJ922" s="17"/>
      <c r="AK922" s="7"/>
    </row>
    <row r="923" spans="1:37" ht="18.75" customHeight="1" x14ac:dyDescent="0.25">
      <c r="A923" s="11"/>
      <c r="B923" s="11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131"/>
      <c r="Y923" s="131"/>
      <c r="Z923" s="131"/>
      <c r="AA923" s="9"/>
      <c r="AB923" s="9"/>
      <c r="AC923" s="18"/>
      <c r="AD923" s="9"/>
      <c r="AE923" s="9"/>
      <c r="AF923" s="9"/>
      <c r="AG923" s="9"/>
      <c r="AH923" s="9"/>
      <c r="AI923" s="13"/>
      <c r="AJ923" s="19"/>
      <c r="AK923" s="10"/>
    </row>
    <row r="924" spans="1:37" ht="18.75" customHeight="1" x14ac:dyDescent="0.25">
      <c r="A924" s="11"/>
      <c r="B924" s="11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131"/>
      <c r="Y924" s="131"/>
      <c r="Z924" s="131"/>
      <c r="AA924" s="9"/>
      <c r="AB924" s="9"/>
      <c r="AC924" s="18"/>
      <c r="AD924" s="9"/>
      <c r="AE924" s="9"/>
      <c r="AF924" s="9"/>
      <c r="AG924" s="9"/>
      <c r="AH924" s="9"/>
      <c r="AI924" s="13"/>
      <c r="AJ924" s="19"/>
      <c r="AK924" s="10"/>
    </row>
    <row r="925" spans="1:37" ht="18.75" customHeight="1" x14ac:dyDescent="0.25">
      <c r="A925" s="11"/>
      <c r="B925" s="11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131"/>
      <c r="Y925" s="131"/>
      <c r="Z925" s="131"/>
      <c r="AA925" s="9"/>
      <c r="AB925" s="9"/>
      <c r="AC925" s="18"/>
      <c r="AD925" s="9"/>
      <c r="AE925" s="9"/>
      <c r="AF925" s="9"/>
      <c r="AG925" s="9"/>
      <c r="AH925" s="9"/>
      <c r="AI925" s="13"/>
      <c r="AJ925" s="19"/>
      <c r="AK925" s="10"/>
    </row>
    <row r="926" spans="1:37" ht="18.75" customHeight="1" x14ac:dyDescent="0.25">
      <c r="A926" s="11"/>
      <c r="B926" s="11"/>
      <c r="C926" s="26"/>
      <c r="D926" s="2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132"/>
      <c r="Y926" s="132"/>
      <c r="Z926" s="132"/>
      <c r="AA926" s="5"/>
      <c r="AB926" s="5"/>
      <c r="AC926" s="16"/>
      <c r="AD926" s="5"/>
      <c r="AE926" s="5"/>
      <c r="AF926" s="5"/>
      <c r="AG926" s="5"/>
      <c r="AH926" s="5"/>
      <c r="AI926" s="14"/>
      <c r="AJ926" s="17"/>
      <c r="AK926" s="7"/>
    </row>
    <row r="927" spans="1:37" ht="18.75" customHeight="1" x14ac:dyDescent="0.25">
      <c r="A927" s="11"/>
      <c r="B927" s="11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131"/>
      <c r="Y927" s="131"/>
      <c r="Z927" s="131"/>
      <c r="AA927" s="9"/>
      <c r="AB927" s="9"/>
      <c r="AC927" s="18"/>
      <c r="AD927" s="9"/>
      <c r="AE927" s="9"/>
      <c r="AF927" s="9"/>
      <c r="AG927" s="9"/>
      <c r="AH927" s="9"/>
      <c r="AI927" s="13"/>
      <c r="AJ927" s="19"/>
      <c r="AK927" s="10"/>
    </row>
    <row r="928" spans="1:37" ht="18.75" customHeight="1" x14ac:dyDescent="0.25">
      <c r="C928" s="26"/>
      <c r="D928" s="2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132"/>
      <c r="Y928" s="132"/>
      <c r="Z928" s="132"/>
      <c r="AA928" s="5"/>
      <c r="AB928" s="5"/>
      <c r="AC928" s="16"/>
      <c r="AD928" s="5"/>
      <c r="AE928" s="5"/>
      <c r="AF928" s="5"/>
      <c r="AG928" s="5"/>
      <c r="AH928" s="5"/>
      <c r="AI928" s="14"/>
      <c r="AJ928" s="17"/>
      <c r="AK928" s="7"/>
    </row>
    <row r="929" spans="1:37" ht="18.75" customHeight="1" x14ac:dyDescent="0.25">
      <c r="C929" s="26"/>
      <c r="D929" s="2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132"/>
      <c r="Y929" s="132"/>
      <c r="Z929" s="132"/>
      <c r="AA929" s="5"/>
      <c r="AB929" s="5"/>
      <c r="AC929" s="16"/>
      <c r="AD929" s="5"/>
      <c r="AE929" s="5"/>
      <c r="AF929" s="5"/>
      <c r="AG929" s="5"/>
      <c r="AH929" s="5"/>
      <c r="AI929" s="14"/>
      <c r="AJ929" s="17"/>
      <c r="AK929" s="7"/>
    </row>
    <row r="930" spans="1:37" ht="18.75" customHeight="1" x14ac:dyDescent="0.25">
      <c r="C930" s="26"/>
      <c r="D930" s="2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132"/>
      <c r="Y930" s="132"/>
      <c r="Z930" s="132"/>
      <c r="AA930" s="5"/>
      <c r="AB930" s="5"/>
      <c r="AC930" s="16"/>
      <c r="AD930" s="5"/>
      <c r="AE930" s="5"/>
      <c r="AF930" s="5"/>
      <c r="AG930" s="5"/>
      <c r="AH930" s="5"/>
      <c r="AI930" s="14"/>
      <c r="AJ930" s="17"/>
      <c r="AK930" s="7"/>
    </row>
    <row r="931" spans="1:37" ht="18.75" customHeight="1" x14ac:dyDescent="0.25">
      <c r="C931" s="26"/>
      <c r="D931" s="2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132"/>
      <c r="Y931" s="132"/>
      <c r="Z931" s="132"/>
      <c r="AA931" s="5"/>
      <c r="AB931" s="5"/>
      <c r="AC931" s="16"/>
      <c r="AD931" s="5"/>
      <c r="AE931" s="5"/>
      <c r="AF931" s="5"/>
      <c r="AG931" s="5"/>
      <c r="AH931" s="5"/>
      <c r="AI931" s="14"/>
      <c r="AJ931" s="17"/>
      <c r="AK931" s="7"/>
    </row>
    <row r="932" spans="1:37" ht="18.75" customHeight="1" x14ac:dyDescent="0.25">
      <c r="A932" s="11"/>
      <c r="B932" s="11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131"/>
      <c r="Y932" s="131"/>
      <c r="Z932" s="131"/>
      <c r="AA932" s="9"/>
      <c r="AB932" s="9"/>
      <c r="AC932" s="18"/>
      <c r="AD932" s="9"/>
      <c r="AE932" s="9"/>
      <c r="AF932" s="9"/>
      <c r="AG932" s="9"/>
      <c r="AH932" s="9"/>
      <c r="AI932" s="13"/>
      <c r="AJ932" s="19"/>
      <c r="AK932" s="10"/>
    </row>
    <row r="933" spans="1:37" ht="18.75" customHeight="1" x14ac:dyDescent="0.25">
      <c r="A933" s="11"/>
      <c r="B933" s="11"/>
      <c r="C933" s="26"/>
      <c r="D933" s="2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132"/>
      <c r="Y933" s="132"/>
      <c r="Z933" s="132"/>
      <c r="AA933" s="5"/>
      <c r="AB933" s="5"/>
      <c r="AC933" s="16"/>
      <c r="AD933" s="5"/>
      <c r="AE933" s="5"/>
      <c r="AF933" s="5"/>
      <c r="AG933" s="5"/>
      <c r="AH933" s="5"/>
      <c r="AI933" s="14"/>
      <c r="AJ933" s="17"/>
      <c r="AK933" s="7"/>
    </row>
    <row r="934" spans="1:37" ht="18.75" customHeight="1" x14ac:dyDescent="0.25">
      <c r="A934" s="11"/>
      <c r="B934" s="11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131"/>
      <c r="Y934" s="131"/>
      <c r="Z934" s="131"/>
      <c r="AA934" s="9"/>
      <c r="AB934" s="9"/>
      <c r="AC934" s="18"/>
      <c r="AD934" s="9"/>
      <c r="AE934" s="9"/>
      <c r="AF934" s="9"/>
      <c r="AG934" s="9"/>
      <c r="AH934" s="9"/>
      <c r="AI934" s="13"/>
      <c r="AJ934" s="19"/>
      <c r="AK934" s="10"/>
    </row>
    <row r="935" spans="1:37" ht="18.75" customHeight="1" x14ac:dyDescent="0.25">
      <c r="A935" s="11"/>
      <c r="B935" s="11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131"/>
      <c r="Y935" s="131"/>
      <c r="Z935" s="131"/>
      <c r="AA935" s="9"/>
      <c r="AB935" s="9"/>
      <c r="AC935" s="18"/>
      <c r="AD935" s="9"/>
      <c r="AE935" s="9"/>
      <c r="AF935" s="9"/>
      <c r="AG935" s="9"/>
      <c r="AH935" s="9"/>
      <c r="AI935" s="13"/>
      <c r="AJ935" s="19"/>
      <c r="AK935" s="10"/>
    </row>
    <row r="936" spans="1:37" ht="18.75" customHeight="1" x14ac:dyDescent="0.25">
      <c r="A936" s="11"/>
      <c r="B936" s="11"/>
      <c r="C936" s="26"/>
      <c r="D936" s="2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132"/>
      <c r="Y936" s="132"/>
      <c r="Z936" s="132"/>
      <c r="AA936" s="5"/>
      <c r="AB936" s="5"/>
      <c r="AC936" s="16"/>
      <c r="AD936" s="5"/>
      <c r="AE936" s="5"/>
      <c r="AF936" s="5"/>
      <c r="AG936" s="5"/>
      <c r="AH936" s="5"/>
      <c r="AI936" s="14"/>
      <c r="AJ936" s="17"/>
      <c r="AK936" s="7"/>
    </row>
    <row r="937" spans="1:37" ht="18.75" customHeight="1" x14ac:dyDescent="0.25">
      <c r="C937" s="26"/>
      <c r="D937" s="2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132"/>
      <c r="Y937" s="132"/>
      <c r="Z937" s="132"/>
      <c r="AA937" s="5"/>
      <c r="AB937" s="5"/>
      <c r="AC937" s="16"/>
      <c r="AD937" s="5"/>
      <c r="AE937" s="5"/>
      <c r="AF937" s="5"/>
      <c r="AG937" s="5"/>
      <c r="AH937" s="5"/>
      <c r="AI937" s="14"/>
      <c r="AJ937" s="17"/>
      <c r="AK937" s="7"/>
    </row>
    <row r="938" spans="1:37" ht="18.75" customHeight="1" x14ac:dyDescent="0.25">
      <c r="A938" s="11"/>
      <c r="B938" s="11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131"/>
      <c r="Y938" s="131"/>
      <c r="Z938" s="131"/>
      <c r="AA938" s="9"/>
      <c r="AB938" s="9"/>
      <c r="AC938" s="18"/>
      <c r="AD938" s="9"/>
      <c r="AE938" s="9"/>
      <c r="AF938" s="9"/>
      <c r="AG938" s="9"/>
      <c r="AH938" s="9"/>
      <c r="AI938" s="13"/>
      <c r="AJ938" s="19"/>
      <c r="AK938" s="10"/>
    </row>
    <row r="939" spans="1:37" ht="18.75" customHeight="1" x14ac:dyDescent="0.25">
      <c r="A939" s="11"/>
      <c r="B939" s="11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131"/>
      <c r="Y939" s="131"/>
      <c r="Z939" s="131"/>
      <c r="AA939" s="9"/>
      <c r="AB939" s="9"/>
      <c r="AC939" s="18"/>
      <c r="AD939" s="9"/>
      <c r="AE939" s="9"/>
      <c r="AF939" s="9"/>
      <c r="AG939" s="9"/>
      <c r="AH939" s="9"/>
      <c r="AI939" s="13"/>
      <c r="AJ939" s="19"/>
      <c r="AK939" s="10"/>
    </row>
    <row r="940" spans="1:37" ht="18.75" customHeight="1" x14ac:dyDescent="0.25">
      <c r="C940" s="26"/>
      <c r="D940" s="2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132"/>
      <c r="Y940" s="132"/>
      <c r="Z940" s="132"/>
      <c r="AA940" s="5"/>
      <c r="AB940" s="5"/>
      <c r="AC940" s="16"/>
      <c r="AD940" s="5"/>
      <c r="AE940" s="5"/>
      <c r="AF940" s="5"/>
      <c r="AG940" s="5"/>
      <c r="AH940" s="5"/>
      <c r="AI940" s="14"/>
      <c r="AJ940" s="17"/>
      <c r="AK940" s="7"/>
    </row>
    <row r="941" spans="1:37" ht="18.75" customHeight="1" x14ac:dyDescent="0.25">
      <c r="A941" s="11"/>
      <c r="B941" s="11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131"/>
      <c r="Y941" s="131"/>
      <c r="Z941" s="131"/>
      <c r="AA941" s="9"/>
      <c r="AB941" s="9"/>
      <c r="AC941" s="18"/>
      <c r="AD941" s="9"/>
      <c r="AE941" s="9"/>
      <c r="AF941" s="9"/>
      <c r="AG941" s="9"/>
      <c r="AH941" s="9"/>
      <c r="AI941" s="13"/>
      <c r="AJ941" s="19"/>
      <c r="AK941" s="10"/>
    </row>
    <row r="942" spans="1:37" ht="18.75" customHeight="1" x14ac:dyDescent="0.25">
      <c r="C942" s="26"/>
      <c r="D942" s="2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132"/>
      <c r="Y942" s="132"/>
      <c r="Z942" s="132"/>
      <c r="AA942" s="5"/>
      <c r="AB942" s="5"/>
      <c r="AC942" s="16"/>
      <c r="AD942" s="5"/>
      <c r="AE942" s="5"/>
      <c r="AF942" s="5"/>
      <c r="AG942" s="5"/>
      <c r="AH942" s="5"/>
      <c r="AI942" s="14"/>
      <c r="AJ942" s="17"/>
      <c r="AK942" s="7"/>
    </row>
    <row r="943" spans="1:37" ht="18.75" customHeight="1" x14ac:dyDescent="0.25">
      <c r="C943" s="26"/>
      <c r="D943" s="2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132"/>
      <c r="Y943" s="132"/>
      <c r="Z943" s="132"/>
      <c r="AA943" s="5"/>
      <c r="AB943" s="5"/>
      <c r="AC943" s="16"/>
      <c r="AD943" s="5"/>
      <c r="AE943" s="5"/>
      <c r="AF943" s="5"/>
      <c r="AG943" s="5"/>
      <c r="AH943" s="5"/>
      <c r="AI943" s="14"/>
      <c r="AJ943" s="17"/>
      <c r="AK943" s="7"/>
    </row>
    <row r="944" spans="1:37" ht="18.75" customHeight="1" x14ac:dyDescent="0.25">
      <c r="C944" s="26"/>
      <c r="D944" s="2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132"/>
      <c r="Y944" s="132"/>
      <c r="Z944" s="132"/>
      <c r="AA944" s="5"/>
      <c r="AB944" s="5"/>
      <c r="AC944" s="16"/>
      <c r="AD944" s="5"/>
      <c r="AE944" s="5"/>
      <c r="AF944" s="5"/>
      <c r="AG944" s="5"/>
      <c r="AH944" s="5"/>
      <c r="AI944" s="14"/>
      <c r="AJ944" s="17"/>
      <c r="AK944" s="7"/>
    </row>
    <row r="945" spans="1:37" ht="18.75" customHeight="1" x14ac:dyDescent="0.25">
      <c r="C945" s="26"/>
      <c r="D945" s="2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132"/>
      <c r="Y945" s="132"/>
      <c r="Z945" s="132"/>
      <c r="AA945" s="5"/>
      <c r="AB945" s="5"/>
      <c r="AC945" s="16"/>
      <c r="AD945" s="5"/>
      <c r="AE945" s="5"/>
      <c r="AF945" s="5"/>
      <c r="AG945" s="5"/>
      <c r="AH945" s="5"/>
      <c r="AI945" s="14"/>
      <c r="AJ945" s="17"/>
      <c r="AK945" s="7"/>
    </row>
    <row r="946" spans="1:37" ht="18.75" customHeight="1" x14ac:dyDescent="0.25">
      <c r="A946" s="11"/>
      <c r="B946" s="11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131"/>
      <c r="Y946" s="131"/>
      <c r="Z946" s="131"/>
      <c r="AA946" s="9"/>
      <c r="AB946" s="9"/>
      <c r="AC946" s="18"/>
      <c r="AD946" s="9"/>
      <c r="AE946" s="9"/>
      <c r="AF946" s="9"/>
      <c r="AG946" s="9"/>
      <c r="AH946" s="9"/>
      <c r="AI946" s="13"/>
      <c r="AJ946" s="19"/>
      <c r="AK946" s="10"/>
    </row>
    <row r="947" spans="1:37" ht="18.75" customHeight="1" x14ac:dyDescent="0.25">
      <c r="C947" s="26"/>
      <c r="D947" s="2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132"/>
      <c r="Y947" s="132"/>
      <c r="Z947" s="132"/>
      <c r="AA947" s="5"/>
      <c r="AB947" s="5"/>
      <c r="AC947" s="16"/>
      <c r="AD947" s="5"/>
      <c r="AE947" s="5"/>
      <c r="AF947" s="5"/>
      <c r="AG947" s="5"/>
      <c r="AH947" s="5"/>
      <c r="AI947" s="14"/>
      <c r="AJ947" s="17"/>
      <c r="AK947" s="7"/>
    </row>
    <row r="948" spans="1:37" ht="18.75" customHeight="1" x14ac:dyDescent="0.25">
      <c r="A948" s="11"/>
      <c r="B948" s="11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131"/>
      <c r="Y948" s="131"/>
      <c r="Z948" s="131"/>
      <c r="AA948" s="9"/>
      <c r="AB948" s="9"/>
      <c r="AC948" s="18"/>
      <c r="AD948" s="9"/>
      <c r="AE948" s="9"/>
      <c r="AF948" s="9"/>
      <c r="AG948" s="9"/>
      <c r="AH948" s="9"/>
      <c r="AI948" s="13"/>
      <c r="AJ948" s="19"/>
      <c r="AK948" s="10"/>
    </row>
    <row r="949" spans="1:37" ht="18.75" customHeight="1" x14ac:dyDescent="0.25">
      <c r="A949" s="11"/>
      <c r="B949" s="11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131"/>
      <c r="Y949" s="131"/>
      <c r="Z949" s="131"/>
      <c r="AA949" s="9"/>
      <c r="AB949" s="9"/>
      <c r="AC949" s="18"/>
      <c r="AD949" s="9"/>
      <c r="AE949" s="9"/>
      <c r="AF949" s="9"/>
      <c r="AG949" s="9"/>
      <c r="AH949" s="9"/>
      <c r="AI949" s="13"/>
      <c r="AJ949" s="19"/>
      <c r="AK949" s="10"/>
    </row>
    <row r="950" spans="1:37" ht="18.75" customHeight="1" x14ac:dyDescent="0.25">
      <c r="C950" s="26"/>
      <c r="D950" s="2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132"/>
      <c r="Y950" s="132"/>
      <c r="Z950" s="132"/>
      <c r="AA950" s="5"/>
      <c r="AB950" s="5"/>
      <c r="AC950" s="16"/>
      <c r="AD950" s="5"/>
      <c r="AE950" s="5"/>
      <c r="AF950" s="5"/>
      <c r="AG950" s="5"/>
      <c r="AH950" s="5"/>
      <c r="AI950" s="14"/>
      <c r="AJ950" s="17"/>
      <c r="AK950" s="7"/>
    </row>
    <row r="951" spans="1:37" ht="18.75" customHeight="1" x14ac:dyDescent="0.25">
      <c r="C951" s="26"/>
      <c r="D951" s="2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132"/>
      <c r="Y951" s="132"/>
      <c r="Z951" s="132"/>
      <c r="AA951" s="5"/>
      <c r="AB951" s="5"/>
      <c r="AC951" s="16"/>
      <c r="AD951" s="5"/>
      <c r="AE951" s="5"/>
      <c r="AF951" s="5"/>
      <c r="AG951" s="5"/>
      <c r="AH951" s="5"/>
      <c r="AI951" s="14"/>
      <c r="AJ951" s="17"/>
      <c r="AK951" s="7"/>
    </row>
    <row r="952" spans="1:37" ht="18.75" customHeight="1" x14ac:dyDescent="0.25">
      <c r="C952" s="26"/>
      <c r="D952" s="2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132"/>
      <c r="Y952" s="132"/>
      <c r="Z952" s="132"/>
      <c r="AA952" s="5"/>
      <c r="AB952" s="5"/>
      <c r="AC952" s="16"/>
      <c r="AD952" s="5"/>
      <c r="AE952" s="5"/>
      <c r="AF952" s="5"/>
      <c r="AG952" s="5"/>
      <c r="AH952" s="5"/>
      <c r="AI952" s="14"/>
      <c r="AJ952" s="17"/>
      <c r="AK952" s="7"/>
    </row>
    <row r="953" spans="1:37" ht="18.75" customHeight="1" x14ac:dyDescent="0.25">
      <c r="C953" s="26"/>
      <c r="D953" s="2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132"/>
      <c r="Y953" s="132"/>
      <c r="Z953" s="132"/>
      <c r="AA953" s="5"/>
      <c r="AB953" s="5"/>
      <c r="AC953" s="16"/>
      <c r="AD953" s="5"/>
      <c r="AE953" s="5"/>
      <c r="AF953" s="5"/>
      <c r="AG953" s="5"/>
      <c r="AH953" s="5"/>
      <c r="AI953" s="14"/>
      <c r="AJ953" s="17"/>
      <c r="AK953" s="7"/>
    </row>
    <row r="954" spans="1:37" ht="18.75" customHeight="1" x14ac:dyDescent="0.25">
      <c r="C954" s="26"/>
      <c r="D954" s="2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132"/>
      <c r="Y954" s="132"/>
      <c r="Z954" s="132"/>
      <c r="AA954" s="5"/>
      <c r="AB954" s="5"/>
      <c r="AC954" s="16"/>
      <c r="AD954" s="5"/>
      <c r="AE954" s="5"/>
      <c r="AF954" s="5"/>
      <c r="AG954" s="5"/>
      <c r="AH954" s="5"/>
      <c r="AI954" s="14"/>
      <c r="AJ954" s="17"/>
      <c r="AK954" s="7"/>
    </row>
    <row r="955" spans="1:37" ht="18.75" customHeight="1" x14ac:dyDescent="0.25">
      <c r="C955" s="26"/>
      <c r="D955" s="2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132"/>
      <c r="Y955" s="132"/>
      <c r="Z955" s="132"/>
      <c r="AA955" s="5"/>
      <c r="AB955" s="5"/>
      <c r="AC955" s="16"/>
      <c r="AD955" s="5"/>
      <c r="AE955" s="5"/>
      <c r="AF955" s="5"/>
      <c r="AG955" s="5"/>
      <c r="AH955" s="5"/>
      <c r="AI955" s="14"/>
      <c r="AJ955" s="17"/>
      <c r="AK955" s="7"/>
    </row>
    <row r="956" spans="1:37" ht="18.75" customHeight="1" x14ac:dyDescent="0.25">
      <c r="A956" s="11"/>
      <c r="B956" s="11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131"/>
      <c r="Y956" s="131"/>
      <c r="Z956" s="131"/>
      <c r="AA956" s="9"/>
      <c r="AB956" s="9"/>
      <c r="AC956" s="18"/>
      <c r="AD956" s="9"/>
      <c r="AE956" s="9"/>
      <c r="AF956" s="9"/>
      <c r="AG956" s="9"/>
      <c r="AH956" s="9"/>
      <c r="AI956" s="13"/>
      <c r="AJ956" s="19"/>
      <c r="AK956" s="10"/>
    </row>
    <row r="957" spans="1:37" ht="18.75" customHeight="1" x14ac:dyDescent="0.25">
      <c r="A957" s="11"/>
      <c r="B957" s="11"/>
      <c r="C957" s="26"/>
      <c r="D957" s="2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132"/>
      <c r="Y957" s="132"/>
      <c r="Z957" s="132"/>
      <c r="AA957" s="5"/>
      <c r="AB957" s="5"/>
      <c r="AC957" s="16"/>
      <c r="AD957" s="5"/>
      <c r="AE957" s="5"/>
      <c r="AF957" s="5"/>
      <c r="AG957" s="5"/>
      <c r="AH957" s="5"/>
      <c r="AI957" s="14"/>
      <c r="AJ957" s="17"/>
      <c r="AK957" s="7"/>
    </row>
    <row r="958" spans="1:37" ht="18.75" customHeight="1" x14ac:dyDescent="0.25">
      <c r="A958" s="11"/>
      <c r="B958" s="11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131"/>
      <c r="Y958" s="131"/>
      <c r="Z958" s="131"/>
      <c r="AA958" s="9"/>
      <c r="AB958" s="9"/>
      <c r="AC958" s="18"/>
      <c r="AD958" s="9"/>
      <c r="AE958" s="9"/>
      <c r="AF958" s="9"/>
      <c r="AG958" s="9"/>
      <c r="AH958" s="9"/>
      <c r="AI958" s="13"/>
      <c r="AJ958" s="19"/>
      <c r="AK958" s="10"/>
    </row>
    <row r="959" spans="1:37" ht="18.75" customHeight="1" x14ac:dyDescent="0.25">
      <c r="A959" s="11"/>
      <c r="B959" s="11"/>
      <c r="C959" s="26"/>
      <c r="D959" s="2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132"/>
      <c r="Y959" s="132"/>
      <c r="Z959" s="132"/>
      <c r="AA959" s="5"/>
      <c r="AB959" s="5"/>
      <c r="AC959" s="16"/>
      <c r="AD959" s="5"/>
      <c r="AE959" s="5"/>
      <c r="AF959" s="5"/>
      <c r="AG959" s="5"/>
      <c r="AH959" s="5"/>
      <c r="AI959" s="14"/>
      <c r="AJ959" s="17"/>
      <c r="AK959" s="7"/>
    </row>
    <row r="960" spans="1:37" ht="18.75" customHeight="1" x14ac:dyDescent="0.25">
      <c r="A960" s="11"/>
      <c r="B960" s="11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131"/>
      <c r="Y960" s="131"/>
      <c r="Z960" s="131"/>
      <c r="AA960" s="9"/>
      <c r="AB960" s="9"/>
      <c r="AC960" s="18"/>
      <c r="AD960" s="9"/>
      <c r="AE960" s="9"/>
      <c r="AF960" s="9"/>
      <c r="AG960" s="9"/>
      <c r="AH960" s="9"/>
      <c r="AI960" s="13"/>
      <c r="AJ960" s="19"/>
      <c r="AK960" s="10"/>
    </row>
    <row r="961" spans="1:37" ht="18.75" customHeight="1" x14ac:dyDescent="0.25">
      <c r="C961" s="26"/>
      <c r="D961" s="2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132"/>
      <c r="Y961" s="132"/>
      <c r="Z961" s="132"/>
      <c r="AA961" s="5"/>
      <c r="AB961" s="5"/>
      <c r="AC961" s="16"/>
      <c r="AD961" s="5"/>
      <c r="AE961" s="5"/>
      <c r="AF961" s="5"/>
      <c r="AG961" s="5"/>
      <c r="AH961" s="5"/>
      <c r="AI961" s="14"/>
      <c r="AJ961" s="17"/>
      <c r="AK961" s="7"/>
    </row>
    <row r="962" spans="1:37" ht="18.75" customHeight="1" x14ac:dyDescent="0.25">
      <c r="C962" s="26"/>
      <c r="D962" s="2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132"/>
      <c r="Y962" s="132"/>
      <c r="Z962" s="132"/>
      <c r="AA962" s="5"/>
      <c r="AB962" s="5"/>
      <c r="AC962" s="16"/>
      <c r="AD962" s="5"/>
      <c r="AE962" s="5"/>
      <c r="AF962" s="5"/>
      <c r="AG962" s="5"/>
      <c r="AH962" s="5"/>
      <c r="AI962" s="14"/>
      <c r="AJ962" s="17"/>
      <c r="AK962" s="7"/>
    </row>
    <row r="963" spans="1:37" ht="18.75" customHeight="1" x14ac:dyDescent="0.25">
      <c r="C963" s="26"/>
      <c r="D963" s="2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132"/>
      <c r="Y963" s="132"/>
      <c r="Z963" s="132"/>
      <c r="AA963" s="5"/>
      <c r="AB963" s="5"/>
      <c r="AC963" s="16"/>
      <c r="AD963" s="5"/>
      <c r="AE963" s="5"/>
      <c r="AF963" s="5"/>
      <c r="AG963" s="5"/>
      <c r="AH963" s="5"/>
      <c r="AI963" s="14"/>
      <c r="AJ963" s="17"/>
      <c r="AK963" s="7"/>
    </row>
    <row r="964" spans="1:37" ht="18.75" customHeight="1" x14ac:dyDescent="0.25">
      <c r="C964" s="26"/>
      <c r="D964" s="2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132"/>
      <c r="Y964" s="132"/>
      <c r="Z964" s="132"/>
      <c r="AA964" s="5"/>
      <c r="AB964" s="5"/>
      <c r="AC964" s="16"/>
      <c r="AD964" s="5"/>
      <c r="AE964" s="5"/>
      <c r="AF964" s="5"/>
      <c r="AG964" s="5"/>
      <c r="AH964" s="5"/>
      <c r="AI964" s="14"/>
      <c r="AJ964" s="17"/>
      <c r="AK964" s="7"/>
    </row>
    <row r="965" spans="1:37" ht="18.75" customHeight="1" x14ac:dyDescent="0.25">
      <c r="A965" s="11"/>
      <c r="B965" s="11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131"/>
      <c r="Y965" s="131"/>
      <c r="Z965" s="131"/>
      <c r="AA965" s="9"/>
      <c r="AB965" s="9"/>
      <c r="AC965" s="18"/>
      <c r="AD965" s="9"/>
      <c r="AE965" s="9"/>
      <c r="AF965" s="9"/>
      <c r="AG965" s="9"/>
      <c r="AH965" s="9"/>
      <c r="AI965" s="13"/>
      <c r="AJ965" s="19"/>
      <c r="AK965" s="10"/>
    </row>
    <row r="966" spans="1:37" ht="18.75" customHeight="1" x14ac:dyDescent="0.25">
      <c r="A966" s="11"/>
      <c r="B966" s="11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131"/>
      <c r="Y966" s="131"/>
      <c r="Z966" s="131"/>
      <c r="AA966" s="9"/>
      <c r="AB966" s="9"/>
      <c r="AC966" s="18"/>
      <c r="AD966" s="9"/>
      <c r="AE966" s="9"/>
      <c r="AF966" s="9"/>
      <c r="AG966" s="9"/>
      <c r="AH966" s="9"/>
      <c r="AI966" s="13"/>
      <c r="AJ966" s="19"/>
      <c r="AK966" s="10"/>
    </row>
    <row r="967" spans="1:37" ht="18.75" customHeight="1" x14ac:dyDescent="0.25">
      <c r="A967" s="11"/>
      <c r="B967" s="11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131"/>
      <c r="Y967" s="131"/>
      <c r="Z967" s="131"/>
      <c r="AA967" s="9"/>
      <c r="AB967" s="9"/>
      <c r="AC967" s="18"/>
      <c r="AD967" s="9"/>
      <c r="AE967" s="9"/>
      <c r="AF967" s="9"/>
      <c r="AG967" s="9"/>
      <c r="AH967" s="9"/>
      <c r="AI967" s="13"/>
      <c r="AJ967" s="19"/>
      <c r="AK967" s="10"/>
    </row>
    <row r="968" spans="1:37" ht="18.75" customHeight="1" x14ac:dyDescent="0.25">
      <c r="C968" s="26"/>
      <c r="D968" s="2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132"/>
      <c r="Y968" s="132"/>
      <c r="Z968" s="132"/>
      <c r="AA968" s="5"/>
      <c r="AB968" s="5"/>
      <c r="AC968" s="16"/>
      <c r="AD968" s="5"/>
      <c r="AE968" s="5"/>
      <c r="AF968" s="5"/>
      <c r="AG968" s="5"/>
      <c r="AH968" s="5"/>
      <c r="AI968" s="14"/>
      <c r="AJ968" s="17"/>
      <c r="AK968" s="7"/>
    </row>
    <row r="969" spans="1:37" ht="18.75" customHeight="1" x14ac:dyDescent="0.25">
      <c r="A969" s="11"/>
      <c r="B969" s="11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131"/>
      <c r="Y969" s="131"/>
      <c r="Z969" s="131"/>
      <c r="AA969" s="9"/>
      <c r="AB969" s="9"/>
      <c r="AC969" s="18"/>
      <c r="AD969" s="9"/>
      <c r="AE969" s="9"/>
      <c r="AF969" s="9"/>
      <c r="AG969" s="9"/>
      <c r="AH969" s="9"/>
      <c r="AI969" s="13"/>
      <c r="AJ969" s="19"/>
      <c r="AK969" s="10"/>
    </row>
    <row r="970" spans="1:37" ht="18.75" customHeight="1" x14ac:dyDescent="0.25">
      <c r="A970" s="11"/>
      <c r="B970" s="11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131"/>
      <c r="Y970" s="131"/>
      <c r="Z970" s="131"/>
      <c r="AA970" s="9"/>
      <c r="AB970" s="9"/>
      <c r="AC970" s="18"/>
      <c r="AD970" s="9"/>
      <c r="AE970" s="9"/>
      <c r="AF970" s="9"/>
      <c r="AG970" s="9"/>
      <c r="AH970" s="9"/>
      <c r="AI970" s="13"/>
      <c r="AJ970" s="19"/>
      <c r="AK970" s="10"/>
    </row>
    <row r="971" spans="1:37" ht="18.75" customHeight="1" x14ac:dyDescent="0.25">
      <c r="A971" s="11"/>
      <c r="B971" s="11"/>
      <c r="C971" s="26"/>
      <c r="D971" s="2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132"/>
      <c r="Y971" s="132"/>
      <c r="Z971" s="132"/>
      <c r="AA971" s="5"/>
      <c r="AB971" s="5"/>
      <c r="AC971" s="16"/>
      <c r="AD971" s="5"/>
      <c r="AE971" s="5"/>
      <c r="AF971" s="5"/>
      <c r="AG971" s="5"/>
      <c r="AH971" s="5"/>
      <c r="AI971" s="14"/>
      <c r="AJ971" s="17"/>
      <c r="AK971" s="7"/>
    </row>
    <row r="972" spans="1:37" ht="18.75" customHeight="1" x14ac:dyDescent="0.25">
      <c r="A972" s="11"/>
      <c r="B972" s="11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131"/>
      <c r="Y972" s="131"/>
      <c r="Z972" s="131"/>
      <c r="AA972" s="9"/>
      <c r="AB972" s="9"/>
      <c r="AC972" s="18"/>
      <c r="AD972" s="9"/>
      <c r="AE972" s="9"/>
      <c r="AF972" s="9"/>
      <c r="AG972" s="9"/>
      <c r="AH972" s="9"/>
      <c r="AI972" s="13"/>
      <c r="AJ972" s="19"/>
      <c r="AK972" s="10"/>
    </row>
    <row r="973" spans="1:37" ht="18.75" customHeight="1" x14ac:dyDescent="0.25">
      <c r="A973" s="11"/>
      <c r="B973" s="11"/>
      <c r="C973" s="26"/>
      <c r="D973" s="2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132"/>
      <c r="Y973" s="132"/>
      <c r="Z973" s="132"/>
      <c r="AA973" s="5"/>
      <c r="AB973" s="5"/>
      <c r="AC973" s="16"/>
      <c r="AD973" s="5"/>
      <c r="AE973" s="5"/>
      <c r="AF973" s="5"/>
      <c r="AG973" s="5"/>
      <c r="AH973" s="5"/>
      <c r="AI973" s="14"/>
      <c r="AJ973" s="17"/>
      <c r="AK973" s="7"/>
    </row>
    <row r="974" spans="1:37" ht="18.75" customHeight="1" x14ac:dyDescent="0.25">
      <c r="A974" s="11"/>
      <c r="B974" s="11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131"/>
      <c r="Y974" s="131"/>
      <c r="Z974" s="131"/>
      <c r="AA974" s="9"/>
      <c r="AB974" s="9"/>
      <c r="AC974" s="18"/>
      <c r="AD974" s="9"/>
      <c r="AE974" s="9"/>
      <c r="AF974" s="9"/>
      <c r="AG974" s="9"/>
      <c r="AH974" s="9"/>
      <c r="AI974" s="13"/>
      <c r="AJ974" s="19"/>
      <c r="AK974" s="10"/>
    </row>
    <row r="975" spans="1:37" ht="18.75" customHeight="1" x14ac:dyDescent="0.25">
      <c r="C975" s="26"/>
      <c r="D975" s="2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132"/>
      <c r="Y975" s="132"/>
      <c r="Z975" s="132"/>
      <c r="AA975" s="5"/>
      <c r="AB975" s="5"/>
      <c r="AC975" s="16"/>
      <c r="AD975" s="5"/>
      <c r="AE975" s="5"/>
      <c r="AF975" s="5"/>
      <c r="AG975" s="5"/>
      <c r="AH975" s="5"/>
      <c r="AI975" s="14"/>
      <c r="AJ975" s="17"/>
      <c r="AK975" s="7"/>
    </row>
    <row r="976" spans="1:37" ht="18.75" customHeight="1" x14ac:dyDescent="0.25">
      <c r="A976" s="11"/>
      <c r="B976" s="11"/>
      <c r="C976" s="26"/>
      <c r="D976" s="2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132"/>
      <c r="Y976" s="132"/>
      <c r="Z976" s="132"/>
      <c r="AA976" s="5"/>
      <c r="AB976" s="5"/>
      <c r="AC976" s="16"/>
      <c r="AD976" s="5"/>
      <c r="AE976" s="5"/>
      <c r="AF976" s="5"/>
      <c r="AG976" s="5"/>
      <c r="AH976" s="5"/>
      <c r="AI976" s="14"/>
      <c r="AJ976" s="17"/>
      <c r="AK976" s="7"/>
    </row>
    <row r="977" spans="1:37" ht="18.75" customHeight="1" x14ac:dyDescent="0.25">
      <c r="A977" s="11"/>
      <c r="B977" s="11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131"/>
      <c r="Y977" s="131"/>
      <c r="Z977" s="131"/>
      <c r="AA977" s="9"/>
      <c r="AB977" s="9"/>
      <c r="AC977" s="18"/>
      <c r="AD977" s="9"/>
      <c r="AE977" s="9"/>
      <c r="AF977" s="9"/>
      <c r="AG977" s="9"/>
      <c r="AH977" s="9"/>
      <c r="AI977" s="13"/>
      <c r="AJ977" s="19"/>
      <c r="AK977" s="10"/>
    </row>
    <row r="978" spans="1:37" ht="18.75" customHeight="1" x14ac:dyDescent="0.25">
      <c r="A978" s="11"/>
      <c r="B978" s="11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131"/>
      <c r="Y978" s="131"/>
      <c r="Z978" s="131"/>
      <c r="AA978" s="9"/>
      <c r="AB978" s="9"/>
      <c r="AC978" s="18"/>
      <c r="AD978" s="9"/>
      <c r="AE978" s="9"/>
      <c r="AF978" s="9"/>
      <c r="AG978" s="9"/>
      <c r="AH978" s="9"/>
      <c r="AI978" s="13"/>
      <c r="AJ978" s="19"/>
      <c r="AK978" s="10"/>
    </row>
    <row r="979" spans="1:37" ht="18.75" customHeight="1" x14ac:dyDescent="0.25">
      <c r="A979" s="11"/>
      <c r="B979" s="11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131"/>
      <c r="Y979" s="131"/>
      <c r="Z979" s="131"/>
      <c r="AA979" s="9"/>
      <c r="AB979" s="9"/>
      <c r="AC979" s="18"/>
      <c r="AD979" s="9"/>
      <c r="AE979" s="9"/>
      <c r="AF979" s="9"/>
      <c r="AG979" s="9"/>
      <c r="AH979" s="9"/>
      <c r="AI979" s="13"/>
      <c r="AJ979" s="19"/>
      <c r="AK979" s="10"/>
    </row>
    <row r="980" spans="1:37" ht="18.75" customHeight="1" x14ac:dyDescent="0.25">
      <c r="A980" s="11"/>
      <c r="B980" s="11"/>
      <c r="C980" s="26"/>
      <c r="D980" s="26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139"/>
      <c r="Y980" s="139"/>
      <c r="Z980" s="139"/>
      <c r="AA980" s="21"/>
      <c r="AB980" s="21"/>
      <c r="AC980" s="22"/>
      <c r="AD980" s="5"/>
      <c r="AE980" s="21"/>
      <c r="AF980" s="21"/>
      <c r="AG980" s="21"/>
      <c r="AH980" s="21"/>
      <c r="AI980" s="23"/>
      <c r="AJ980" s="24"/>
      <c r="AK980" s="25"/>
    </row>
    <row r="981" spans="1:37" ht="18.75" customHeight="1" x14ac:dyDescent="0.25">
      <c r="A981" s="11"/>
      <c r="B981" s="11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131"/>
      <c r="Y981" s="131"/>
      <c r="Z981" s="131"/>
      <c r="AA981" s="9"/>
      <c r="AB981" s="9"/>
      <c r="AC981" s="18"/>
      <c r="AD981" s="9"/>
      <c r="AE981" s="9"/>
      <c r="AF981" s="9"/>
      <c r="AG981" s="9"/>
      <c r="AH981" s="9"/>
      <c r="AI981" s="13"/>
      <c r="AJ981" s="19"/>
      <c r="AK981" s="10"/>
    </row>
    <row r="982" spans="1:37" ht="18.75" customHeight="1" x14ac:dyDescent="0.25">
      <c r="A982" s="11"/>
      <c r="B982" s="11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131"/>
      <c r="Y982" s="131"/>
      <c r="Z982" s="131"/>
      <c r="AA982" s="9"/>
      <c r="AB982" s="9"/>
      <c r="AC982" s="18"/>
      <c r="AD982" s="9"/>
      <c r="AE982" s="9"/>
      <c r="AF982" s="9"/>
      <c r="AG982" s="9"/>
      <c r="AH982" s="9"/>
      <c r="AI982" s="13"/>
      <c r="AJ982" s="19"/>
      <c r="AK982" s="10"/>
    </row>
    <row r="983" spans="1:37" ht="18.75" customHeight="1" x14ac:dyDescent="0.25">
      <c r="A983" s="11"/>
      <c r="B983" s="11"/>
      <c r="C983" s="26"/>
      <c r="D983" s="2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132"/>
      <c r="Y983" s="132"/>
      <c r="Z983" s="132"/>
      <c r="AA983" s="5"/>
      <c r="AB983" s="5"/>
      <c r="AC983" s="16"/>
      <c r="AD983" s="5"/>
      <c r="AE983" s="5"/>
      <c r="AF983" s="5"/>
      <c r="AG983" s="5"/>
      <c r="AH983" s="5"/>
      <c r="AI983" s="14"/>
      <c r="AJ983" s="17"/>
      <c r="AK983" s="7"/>
    </row>
    <row r="984" spans="1:37" ht="18.75" customHeight="1" x14ac:dyDescent="0.25">
      <c r="C984" s="26"/>
      <c r="D984" s="2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132"/>
      <c r="Y984" s="132"/>
      <c r="Z984" s="132"/>
      <c r="AA984" s="5"/>
      <c r="AB984" s="5"/>
      <c r="AC984" s="16"/>
      <c r="AD984" s="5"/>
      <c r="AE984" s="5"/>
      <c r="AF984" s="5"/>
      <c r="AG984" s="5"/>
      <c r="AH984" s="5"/>
      <c r="AI984" s="14"/>
      <c r="AJ984" s="17"/>
      <c r="AK984" s="7"/>
    </row>
    <row r="985" spans="1:37" ht="18.75" customHeight="1" x14ac:dyDescent="0.25">
      <c r="C985" s="26"/>
      <c r="D985" s="2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132"/>
      <c r="Y985" s="132"/>
      <c r="Z985" s="132"/>
      <c r="AA985" s="5"/>
      <c r="AB985" s="5"/>
      <c r="AC985" s="16"/>
      <c r="AD985" s="5"/>
      <c r="AE985" s="5"/>
      <c r="AF985" s="5"/>
      <c r="AG985" s="5"/>
      <c r="AH985" s="5"/>
      <c r="AI985" s="14"/>
      <c r="AJ985" s="17"/>
      <c r="AK985" s="7"/>
    </row>
    <row r="986" spans="1:37" ht="18.75" customHeight="1" x14ac:dyDescent="0.25">
      <c r="C986" s="26"/>
      <c r="D986" s="2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132"/>
      <c r="Y986" s="132"/>
      <c r="Z986" s="132"/>
      <c r="AA986" s="5"/>
      <c r="AB986" s="5"/>
      <c r="AC986" s="16"/>
      <c r="AD986" s="5"/>
      <c r="AE986" s="5"/>
      <c r="AF986" s="5"/>
      <c r="AG986" s="5"/>
      <c r="AH986" s="5"/>
      <c r="AI986" s="14"/>
      <c r="AJ986" s="17"/>
      <c r="AK986" s="7"/>
    </row>
    <row r="987" spans="1:37" ht="18.75" customHeight="1" x14ac:dyDescent="0.25">
      <c r="C987" s="26"/>
      <c r="D987" s="2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132"/>
      <c r="Y987" s="132"/>
      <c r="Z987" s="132"/>
      <c r="AA987" s="5"/>
      <c r="AB987" s="5"/>
      <c r="AC987" s="16"/>
      <c r="AD987" s="5"/>
      <c r="AE987" s="5"/>
      <c r="AF987" s="5"/>
      <c r="AG987" s="5"/>
      <c r="AH987" s="5"/>
      <c r="AI987" s="14"/>
      <c r="AJ987" s="17"/>
      <c r="AK987" s="7"/>
    </row>
    <row r="988" spans="1:37" ht="18.75" customHeight="1" x14ac:dyDescent="0.25">
      <c r="A988" s="11"/>
      <c r="B988" s="11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131"/>
      <c r="Y988" s="131"/>
      <c r="Z988" s="131"/>
      <c r="AA988" s="9"/>
      <c r="AB988" s="9"/>
      <c r="AC988" s="18"/>
      <c r="AD988" s="9"/>
      <c r="AE988" s="9"/>
      <c r="AF988" s="9"/>
      <c r="AG988" s="9"/>
      <c r="AH988" s="9"/>
      <c r="AI988" s="13"/>
      <c r="AJ988" s="19"/>
      <c r="AK988" s="10"/>
    </row>
    <row r="989" spans="1:37" ht="18.75" customHeight="1" x14ac:dyDescent="0.25">
      <c r="A989" s="11"/>
      <c r="B989" s="11"/>
      <c r="C989" s="26"/>
      <c r="D989" s="2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132"/>
      <c r="Y989" s="132"/>
      <c r="Z989" s="132"/>
      <c r="AA989" s="5"/>
      <c r="AB989" s="5"/>
      <c r="AC989" s="16"/>
      <c r="AD989" s="5"/>
      <c r="AE989" s="5"/>
      <c r="AF989" s="5"/>
      <c r="AG989" s="5"/>
      <c r="AH989" s="5"/>
      <c r="AI989" s="14"/>
      <c r="AJ989" s="17"/>
      <c r="AK989" s="7"/>
    </row>
    <row r="990" spans="1:37" ht="18.75" customHeight="1" x14ac:dyDescent="0.25">
      <c r="A990" s="11"/>
      <c r="B990" s="11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131"/>
      <c r="Y990" s="131"/>
      <c r="Z990" s="131"/>
      <c r="AA990" s="9"/>
      <c r="AB990" s="9"/>
      <c r="AC990" s="18"/>
      <c r="AD990" s="9"/>
      <c r="AE990" s="9"/>
      <c r="AF990" s="9"/>
      <c r="AG990" s="9"/>
      <c r="AH990" s="9"/>
      <c r="AI990" s="13"/>
      <c r="AJ990" s="19"/>
      <c r="AK990" s="10"/>
    </row>
    <row r="991" spans="1:37" ht="18.75" customHeight="1" x14ac:dyDescent="0.25">
      <c r="A991" s="11"/>
      <c r="B991" s="11"/>
      <c r="C991" s="26"/>
      <c r="D991" s="2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132"/>
      <c r="Y991" s="132"/>
      <c r="Z991" s="132"/>
      <c r="AA991" s="5"/>
      <c r="AB991" s="5"/>
      <c r="AC991" s="16"/>
      <c r="AD991" s="5"/>
      <c r="AE991" s="5"/>
      <c r="AF991" s="5"/>
      <c r="AG991" s="5"/>
      <c r="AH991" s="5"/>
      <c r="AI991" s="14"/>
      <c r="AJ991" s="17"/>
      <c r="AK991" s="7"/>
    </row>
    <row r="992" spans="1:37" ht="18.75" customHeight="1" x14ac:dyDescent="0.25">
      <c r="C992" s="26"/>
      <c r="D992" s="2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132"/>
      <c r="Y992" s="132"/>
      <c r="Z992" s="132"/>
      <c r="AA992" s="5"/>
      <c r="AB992" s="5"/>
      <c r="AC992" s="16"/>
      <c r="AD992" s="5"/>
      <c r="AE992" s="5"/>
      <c r="AF992" s="5"/>
      <c r="AG992" s="5"/>
      <c r="AH992" s="5"/>
      <c r="AI992" s="14"/>
      <c r="AJ992" s="17"/>
      <c r="AK992" s="7"/>
    </row>
    <row r="993" spans="1:37" ht="18.75" customHeight="1" x14ac:dyDescent="0.25">
      <c r="A993" s="11"/>
      <c r="B993" s="11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131"/>
      <c r="Y993" s="131"/>
      <c r="Z993" s="131"/>
      <c r="AA993" s="9"/>
      <c r="AB993" s="9"/>
      <c r="AC993" s="18"/>
      <c r="AD993" s="9"/>
      <c r="AE993" s="9"/>
      <c r="AF993" s="9"/>
      <c r="AG993" s="9"/>
      <c r="AH993" s="9"/>
      <c r="AI993" s="13"/>
      <c r="AJ993" s="19"/>
      <c r="AK993" s="10"/>
    </row>
    <row r="994" spans="1:37" ht="18.75" customHeight="1" x14ac:dyDescent="0.25">
      <c r="A994" s="11"/>
      <c r="B994" s="11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131"/>
      <c r="Y994" s="131"/>
      <c r="Z994" s="131"/>
      <c r="AA994" s="9"/>
      <c r="AB994" s="9"/>
      <c r="AC994" s="18"/>
      <c r="AD994" s="9"/>
      <c r="AE994" s="9"/>
      <c r="AF994" s="9"/>
      <c r="AG994" s="9"/>
      <c r="AH994" s="9"/>
      <c r="AI994" s="13"/>
      <c r="AJ994" s="19"/>
      <c r="AK994" s="10"/>
    </row>
    <row r="995" spans="1:37" ht="18.75" customHeight="1" x14ac:dyDescent="0.25">
      <c r="A995" s="11"/>
      <c r="B995" s="11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131"/>
      <c r="Y995" s="131"/>
      <c r="Z995" s="131"/>
      <c r="AA995" s="9"/>
      <c r="AB995" s="9"/>
      <c r="AC995" s="18"/>
      <c r="AD995" s="9"/>
      <c r="AE995" s="9"/>
      <c r="AF995" s="9"/>
      <c r="AG995" s="9"/>
      <c r="AH995" s="9"/>
      <c r="AI995" s="13"/>
      <c r="AJ995" s="19"/>
      <c r="AK995" s="10"/>
    </row>
    <row r="996" spans="1:37" ht="18.75" customHeight="1" x14ac:dyDescent="0.25">
      <c r="A996" s="11"/>
      <c r="B996" s="11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131"/>
      <c r="Y996" s="131"/>
      <c r="Z996" s="131"/>
      <c r="AA996" s="9"/>
      <c r="AB996" s="9"/>
      <c r="AC996" s="18"/>
      <c r="AD996" s="9"/>
      <c r="AE996" s="9"/>
      <c r="AF996" s="9"/>
      <c r="AG996" s="9"/>
      <c r="AH996" s="9"/>
      <c r="AI996" s="13"/>
      <c r="AJ996" s="19"/>
      <c r="AK996" s="10"/>
    </row>
    <row r="997" spans="1:37" ht="18.75" customHeight="1" x14ac:dyDescent="0.25">
      <c r="A997" s="11"/>
      <c r="B997" s="11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131"/>
      <c r="Y997" s="131"/>
      <c r="Z997" s="131"/>
      <c r="AA997" s="9"/>
      <c r="AB997" s="9"/>
      <c r="AC997" s="18"/>
      <c r="AD997" s="9"/>
      <c r="AE997" s="9"/>
      <c r="AF997" s="9"/>
      <c r="AG997" s="9"/>
      <c r="AH997" s="9"/>
      <c r="AI997" s="13"/>
      <c r="AJ997" s="19"/>
      <c r="AK997" s="10"/>
    </row>
    <row r="998" spans="1:37" ht="18.75" customHeight="1" x14ac:dyDescent="0.25">
      <c r="A998" s="11"/>
      <c r="B998" s="11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131"/>
      <c r="Y998" s="131"/>
      <c r="Z998" s="131"/>
      <c r="AA998" s="9"/>
      <c r="AB998" s="9"/>
      <c r="AC998" s="18"/>
      <c r="AD998" s="9"/>
      <c r="AE998" s="9"/>
      <c r="AF998" s="9"/>
      <c r="AG998" s="9"/>
      <c r="AH998" s="9"/>
      <c r="AI998" s="13"/>
      <c r="AJ998" s="19"/>
      <c r="AK998" s="10"/>
    </row>
    <row r="999" spans="1:37" ht="18.75" customHeight="1" x14ac:dyDescent="0.25">
      <c r="A999" s="11"/>
      <c r="B999" s="11"/>
      <c r="C999" s="26"/>
      <c r="D999" s="2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132"/>
      <c r="Y999" s="132"/>
      <c r="Z999" s="132"/>
      <c r="AA999" s="5"/>
      <c r="AB999" s="5"/>
      <c r="AC999" s="16"/>
      <c r="AD999" s="5"/>
      <c r="AE999" s="5"/>
      <c r="AF999" s="5"/>
      <c r="AG999" s="5"/>
      <c r="AH999" s="5"/>
      <c r="AI999" s="14"/>
      <c r="AJ999" s="17"/>
      <c r="AK999" s="7"/>
    </row>
    <row r="1000" spans="1:37" ht="18.75" customHeight="1" x14ac:dyDescent="0.25">
      <c r="A1000" s="11"/>
      <c r="B1000" s="11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131"/>
      <c r="Y1000" s="131"/>
      <c r="Z1000" s="131"/>
      <c r="AA1000" s="9"/>
      <c r="AB1000" s="9"/>
      <c r="AC1000" s="18"/>
      <c r="AD1000" s="9"/>
      <c r="AE1000" s="9"/>
      <c r="AF1000" s="9"/>
      <c r="AG1000" s="9"/>
      <c r="AH1000" s="9"/>
      <c r="AI1000" s="13"/>
      <c r="AJ1000" s="19"/>
      <c r="AK1000" s="10"/>
    </row>
    <row r="1001" spans="1:37" ht="18.75" customHeight="1" x14ac:dyDescent="0.25">
      <c r="C1001" s="26"/>
      <c r="D1001" s="26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132"/>
      <c r="Y1001" s="132"/>
      <c r="Z1001" s="132"/>
      <c r="AA1001" s="5"/>
      <c r="AB1001" s="5"/>
      <c r="AC1001" s="16"/>
      <c r="AD1001" s="5"/>
      <c r="AE1001" s="5"/>
      <c r="AF1001" s="5"/>
      <c r="AG1001" s="5"/>
      <c r="AH1001" s="5"/>
      <c r="AI1001" s="14"/>
      <c r="AJ1001" s="17"/>
      <c r="AK1001" s="7"/>
    </row>
    <row r="1002" spans="1:37" ht="18.75" customHeight="1" x14ac:dyDescent="0.25">
      <c r="A1002" s="11"/>
      <c r="B1002" s="11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131"/>
      <c r="Y1002" s="131"/>
      <c r="Z1002" s="131"/>
      <c r="AA1002" s="9"/>
      <c r="AB1002" s="9"/>
      <c r="AC1002" s="18"/>
      <c r="AD1002" s="9"/>
      <c r="AE1002" s="9"/>
      <c r="AF1002" s="9"/>
      <c r="AG1002" s="9"/>
      <c r="AH1002" s="9"/>
      <c r="AI1002" s="13"/>
      <c r="AJ1002" s="19"/>
      <c r="AK1002" s="10"/>
    </row>
    <row r="1003" spans="1:37" ht="18.75" customHeight="1" x14ac:dyDescent="0.25">
      <c r="A1003" s="11"/>
      <c r="B1003" s="11"/>
      <c r="C1003" s="26"/>
      <c r="D1003" s="26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132"/>
      <c r="Y1003" s="132"/>
      <c r="Z1003" s="132"/>
      <c r="AA1003" s="5"/>
      <c r="AB1003" s="5"/>
      <c r="AC1003" s="16"/>
      <c r="AD1003" s="5"/>
      <c r="AE1003" s="5"/>
      <c r="AF1003" s="5"/>
      <c r="AG1003" s="5"/>
      <c r="AH1003" s="5"/>
      <c r="AI1003" s="14"/>
      <c r="AJ1003" s="17"/>
      <c r="AK1003" s="7"/>
    </row>
    <row r="1004" spans="1:37" ht="18.75" customHeight="1" x14ac:dyDescent="0.25">
      <c r="A1004" s="11"/>
      <c r="B1004" s="11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131"/>
      <c r="Y1004" s="131"/>
      <c r="Z1004" s="131"/>
      <c r="AA1004" s="9"/>
      <c r="AB1004" s="9"/>
      <c r="AC1004" s="18"/>
      <c r="AD1004" s="9"/>
      <c r="AE1004" s="9"/>
      <c r="AF1004" s="9"/>
      <c r="AG1004" s="9"/>
      <c r="AH1004" s="9"/>
      <c r="AI1004" s="13"/>
      <c r="AJ1004" s="19"/>
      <c r="AK1004" s="10"/>
    </row>
    <row r="1005" spans="1:37" ht="18.75" customHeight="1" x14ac:dyDescent="0.25">
      <c r="A1005" s="11"/>
      <c r="B1005" s="11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131"/>
      <c r="Y1005" s="131"/>
      <c r="Z1005" s="131"/>
      <c r="AA1005" s="9"/>
      <c r="AB1005" s="9"/>
      <c r="AC1005" s="18"/>
      <c r="AD1005" s="9"/>
      <c r="AE1005" s="9"/>
      <c r="AF1005" s="9"/>
      <c r="AG1005" s="9"/>
      <c r="AH1005" s="9"/>
      <c r="AI1005" s="13"/>
      <c r="AJ1005" s="19"/>
      <c r="AK1005" s="10"/>
    </row>
    <row r="1006" spans="1:37" ht="18.75" customHeight="1" x14ac:dyDescent="0.25">
      <c r="A1006" s="11"/>
      <c r="B1006" s="11"/>
      <c r="C1006" s="26"/>
      <c r="D1006" s="26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132"/>
      <c r="Y1006" s="132"/>
      <c r="Z1006" s="132"/>
      <c r="AA1006" s="5"/>
      <c r="AB1006" s="5"/>
      <c r="AC1006" s="16"/>
      <c r="AD1006" s="5"/>
      <c r="AE1006" s="5"/>
      <c r="AF1006" s="5"/>
      <c r="AG1006" s="5"/>
      <c r="AH1006" s="5"/>
      <c r="AI1006" s="14"/>
      <c r="AJ1006" s="17"/>
      <c r="AK1006" s="7"/>
    </row>
    <row r="1007" spans="1:37" ht="18.75" customHeight="1" x14ac:dyDescent="0.25">
      <c r="C1007" s="26"/>
      <c r="D1007" s="26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132"/>
      <c r="Y1007" s="132"/>
      <c r="Z1007" s="132"/>
      <c r="AA1007" s="5"/>
      <c r="AB1007" s="5"/>
      <c r="AC1007" s="16"/>
      <c r="AD1007" s="5"/>
      <c r="AE1007" s="5"/>
      <c r="AF1007" s="5"/>
      <c r="AG1007" s="5"/>
      <c r="AH1007" s="5"/>
      <c r="AI1007" s="14"/>
      <c r="AJ1007" s="17"/>
      <c r="AK1007" s="7"/>
    </row>
    <row r="1008" spans="1:37" ht="18.75" customHeight="1" x14ac:dyDescent="0.25">
      <c r="C1008" s="26"/>
      <c r="D1008" s="26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132"/>
      <c r="Y1008" s="132"/>
      <c r="Z1008" s="132"/>
      <c r="AA1008" s="5"/>
      <c r="AB1008" s="5"/>
      <c r="AC1008" s="16"/>
      <c r="AD1008" s="5"/>
      <c r="AE1008" s="5"/>
      <c r="AF1008" s="5"/>
      <c r="AG1008" s="5"/>
      <c r="AH1008" s="5"/>
      <c r="AI1008" s="14"/>
      <c r="AJ1008" s="17"/>
      <c r="AK1008" s="7"/>
    </row>
    <row r="1009" spans="1:37" ht="18.75" customHeight="1" x14ac:dyDescent="0.25">
      <c r="C1009" s="26"/>
      <c r="D1009" s="26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132"/>
      <c r="Y1009" s="132"/>
      <c r="Z1009" s="132"/>
      <c r="AA1009" s="5"/>
      <c r="AB1009" s="5"/>
      <c r="AC1009" s="16"/>
      <c r="AD1009" s="5"/>
      <c r="AE1009" s="5"/>
      <c r="AF1009" s="5"/>
      <c r="AG1009" s="5"/>
      <c r="AH1009" s="5"/>
      <c r="AI1009" s="14"/>
      <c r="AJ1009" s="17"/>
      <c r="AK1009" s="7"/>
    </row>
    <row r="1010" spans="1:37" ht="18.75" customHeight="1" x14ac:dyDescent="0.25">
      <c r="A1010" s="11"/>
      <c r="B1010" s="11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131"/>
      <c r="Y1010" s="131"/>
      <c r="Z1010" s="131"/>
      <c r="AA1010" s="9"/>
      <c r="AB1010" s="9"/>
      <c r="AC1010" s="18"/>
      <c r="AD1010" s="9"/>
      <c r="AE1010" s="9"/>
      <c r="AF1010" s="9"/>
      <c r="AG1010" s="9"/>
      <c r="AH1010" s="9"/>
      <c r="AI1010" s="13"/>
      <c r="AJ1010" s="19"/>
      <c r="AK1010" s="10"/>
    </row>
    <row r="1011" spans="1:37" ht="18.75" customHeight="1" x14ac:dyDescent="0.25">
      <c r="A1011" s="11"/>
      <c r="B1011" s="11"/>
      <c r="C1011" s="26"/>
      <c r="D1011" s="26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132"/>
      <c r="Y1011" s="132"/>
      <c r="Z1011" s="132"/>
      <c r="AA1011" s="5"/>
      <c r="AB1011" s="5"/>
      <c r="AC1011" s="16"/>
      <c r="AD1011" s="5"/>
      <c r="AE1011" s="5"/>
      <c r="AF1011" s="5"/>
      <c r="AG1011" s="5"/>
      <c r="AH1011" s="5"/>
      <c r="AI1011" s="14"/>
      <c r="AJ1011" s="17"/>
      <c r="AK1011" s="7"/>
    </row>
    <row r="1012" spans="1:37" ht="18.75" customHeight="1" x14ac:dyDescent="0.25">
      <c r="A1012" s="11"/>
      <c r="B1012" s="11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131"/>
      <c r="Y1012" s="131"/>
      <c r="Z1012" s="131"/>
      <c r="AA1012" s="9"/>
      <c r="AB1012" s="9"/>
      <c r="AC1012" s="18"/>
      <c r="AD1012" s="9"/>
      <c r="AE1012" s="9"/>
      <c r="AF1012" s="9"/>
      <c r="AG1012" s="9"/>
      <c r="AH1012" s="9"/>
      <c r="AI1012" s="13"/>
      <c r="AJ1012" s="19"/>
      <c r="AK1012" s="10"/>
    </row>
    <row r="1013" spans="1:37" ht="18.75" customHeight="1" x14ac:dyDescent="0.25">
      <c r="A1013" s="11"/>
      <c r="B1013" s="11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131"/>
      <c r="Y1013" s="131"/>
      <c r="Z1013" s="131"/>
      <c r="AA1013" s="9"/>
      <c r="AB1013" s="9"/>
      <c r="AC1013" s="18"/>
      <c r="AD1013" s="9"/>
      <c r="AE1013" s="9"/>
      <c r="AF1013" s="9"/>
      <c r="AG1013" s="9"/>
      <c r="AH1013" s="9"/>
      <c r="AI1013" s="13"/>
      <c r="AJ1013" s="19"/>
      <c r="AK1013" s="10"/>
    </row>
    <row r="1014" spans="1:37" ht="18.75" customHeight="1" x14ac:dyDescent="0.25">
      <c r="A1014" s="11"/>
      <c r="B1014" s="11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131"/>
      <c r="Y1014" s="131"/>
      <c r="Z1014" s="131"/>
      <c r="AA1014" s="9"/>
      <c r="AB1014" s="9"/>
      <c r="AC1014" s="18"/>
      <c r="AD1014" s="9"/>
      <c r="AE1014" s="9"/>
      <c r="AF1014" s="9"/>
      <c r="AG1014" s="9"/>
      <c r="AH1014" s="9"/>
      <c r="AI1014" s="13"/>
      <c r="AJ1014" s="19"/>
      <c r="AK1014" s="10"/>
    </row>
    <row r="1015" spans="1:37" ht="18.75" customHeight="1" x14ac:dyDescent="0.25">
      <c r="C1015" s="26"/>
      <c r="D1015" s="26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132"/>
      <c r="Y1015" s="132"/>
      <c r="Z1015" s="132"/>
      <c r="AA1015" s="5"/>
      <c r="AB1015" s="5"/>
      <c r="AC1015" s="16"/>
      <c r="AD1015" s="5"/>
      <c r="AE1015" s="5"/>
      <c r="AF1015" s="5"/>
      <c r="AG1015" s="5"/>
      <c r="AH1015" s="5"/>
      <c r="AI1015" s="14"/>
      <c r="AJ1015" s="17"/>
      <c r="AK1015" s="7"/>
    </row>
    <row r="1016" spans="1:37" ht="18.75" customHeight="1" x14ac:dyDescent="0.25">
      <c r="C1016" s="26"/>
      <c r="D1016" s="26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132"/>
      <c r="Y1016" s="132"/>
      <c r="Z1016" s="132"/>
      <c r="AA1016" s="5"/>
      <c r="AB1016" s="5"/>
      <c r="AC1016" s="16"/>
      <c r="AD1016" s="5"/>
      <c r="AE1016" s="5"/>
      <c r="AF1016" s="5"/>
      <c r="AG1016" s="5"/>
      <c r="AH1016" s="5"/>
      <c r="AI1016" s="14"/>
      <c r="AJ1016" s="17"/>
      <c r="AK1016" s="7"/>
    </row>
    <row r="1017" spans="1:37" ht="18.75" customHeight="1" x14ac:dyDescent="0.25">
      <c r="C1017" s="26"/>
      <c r="D1017" s="26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132"/>
      <c r="Y1017" s="132"/>
      <c r="Z1017" s="132"/>
      <c r="AA1017" s="5"/>
      <c r="AB1017" s="5"/>
      <c r="AC1017" s="16"/>
      <c r="AD1017" s="5"/>
      <c r="AE1017" s="5"/>
      <c r="AF1017" s="5"/>
      <c r="AG1017" s="5"/>
      <c r="AH1017" s="5"/>
      <c r="AI1017" s="14"/>
      <c r="AJ1017" s="17"/>
      <c r="AK1017" s="7"/>
    </row>
    <row r="1018" spans="1:37" ht="18.75" customHeight="1" x14ac:dyDescent="0.25">
      <c r="A1018" s="11"/>
      <c r="B1018" s="11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131"/>
      <c r="Y1018" s="131"/>
      <c r="Z1018" s="131"/>
      <c r="AA1018" s="9"/>
      <c r="AB1018" s="9"/>
      <c r="AC1018" s="18"/>
      <c r="AD1018" s="9"/>
      <c r="AE1018" s="9"/>
      <c r="AF1018" s="9"/>
      <c r="AG1018" s="9"/>
      <c r="AH1018" s="9"/>
      <c r="AI1018" s="13"/>
      <c r="AJ1018" s="19"/>
      <c r="AK1018" s="10"/>
    </row>
    <row r="1019" spans="1:37" ht="18.75" customHeight="1" x14ac:dyDescent="0.25">
      <c r="A1019" s="11"/>
      <c r="B1019" s="11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131"/>
      <c r="Y1019" s="131"/>
      <c r="Z1019" s="131"/>
      <c r="AA1019" s="9"/>
      <c r="AB1019" s="9"/>
      <c r="AC1019" s="18"/>
      <c r="AD1019" s="9"/>
      <c r="AE1019" s="9"/>
      <c r="AF1019" s="9"/>
      <c r="AG1019" s="9"/>
      <c r="AH1019" s="9"/>
      <c r="AI1019" s="13"/>
      <c r="AJ1019" s="19"/>
      <c r="AK1019" s="10"/>
    </row>
    <row r="1020" spans="1:37" ht="18.75" customHeight="1" x14ac:dyDescent="0.25">
      <c r="C1020" s="26"/>
      <c r="D1020" s="26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132"/>
      <c r="Y1020" s="132"/>
      <c r="Z1020" s="132"/>
      <c r="AA1020" s="5"/>
      <c r="AB1020" s="5"/>
      <c r="AC1020" s="16"/>
      <c r="AD1020" s="5"/>
      <c r="AE1020" s="5"/>
      <c r="AF1020" s="5"/>
      <c r="AG1020" s="5"/>
      <c r="AH1020" s="5"/>
      <c r="AI1020" s="14"/>
      <c r="AJ1020" s="17"/>
      <c r="AK1020" s="7"/>
    </row>
    <row r="1021" spans="1:37" ht="18.75" customHeight="1" x14ac:dyDescent="0.25">
      <c r="A1021" s="11"/>
      <c r="B1021" s="11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131"/>
      <c r="Y1021" s="131"/>
      <c r="Z1021" s="131"/>
      <c r="AA1021" s="9"/>
      <c r="AB1021" s="9"/>
      <c r="AC1021" s="18"/>
      <c r="AD1021" s="9"/>
      <c r="AE1021" s="9"/>
      <c r="AF1021" s="9"/>
      <c r="AG1021" s="9"/>
      <c r="AH1021" s="9"/>
      <c r="AI1021" s="13"/>
      <c r="AJ1021" s="19"/>
      <c r="AK1021" s="10"/>
    </row>
    <row r="1022" spans="1:37" ht="18.75" customHeight="1" x14ac:dyDescent="0.25">
      <c r="A1022" s="11"/>
      <c r="B1022" s="11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131"/>
      <c r="Y1022" s="131"/>
      <c r="Z1022" s="131"/>
      <c r="AA1022" s="9"/>
      <c r="AB1022" s="9"/>
      <c r="AC1022" s="18"/>
      <c r="AD1022" s="9"/>
      <c r="AE1022" s="9"/>
      <c r="AF1022" s="9"/>
      <c r="AG1022" s="9"/>
      <c r="AH1022" s="9"/>
      <c r="AI1022" s="13"/>
      <c r="AJ1022" s="19"/>
      <c r="AK1022" s="10"/>
    </row>
    <row r="1023" spans="1:37" ht="18.75" customHeight="1" x14ac:dyDescent="0.25">
      <c r="C1023" s="26"/>
      <c r="D1023" s="26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132"/>
      <c r="Y1023" s="132"/>
      <c r="Z1023" s="132"/>
      <c r="AA1023" s="5"/>
      <c r="AB1023" s="5"/>
      <c r="AC1023" s="16"/>
      <c r="AD1023" s="5"/>
      <c r="AE1023" s="5"/>
      <c r="AF1023" s="5"/>
      <c r="AG1023" s="5"/>
      <c r="AH1023" s="5"/>
      <c r="AI1023" s="14"/>
      <c r="AJ1023" s="17"/>
      <c r="AK1023" s="7"/>
    </row>
    <row r="1024" spans="1:37" ht="18.75" customHeight="1" x14ac:dyDescent="0.25">
      <c r="A1024" s="11"/>
      <c r="B1024" s="11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131"/>
      <c r="Y1024" s="131"/>
      <c r="Z1024" s="131"/>
      <c r="AA1024" s="9"/>
      <c r="AB1024" s="9"/>
      <c r="AC1024" s="18"/>
      <c r="AD1024" s="9"/>
      <c r="AE1024" s="9"/>
      <c r="AF1024" s="9"/>
      <c r="AG1024" s="9"/>
      <c r="AH1024" s="9"/>
      <c r="AI1024" s="13"/>
      <c r="AJ1024" s="19"/>
      <c r="AK1024" s="10"/>
    </row>
    <row r="1025" spans="1:37" ht="18.75" customHeight="1" x14ac:dyDescent="0.25">
      <c r="C1025" s="26"/>
      <c r="D1025" s="26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132"/>
      <c r="Y1025" s="132"/>
      <c r="Z1025" s="132"/>
      <c r="AA1025" s="5"/>
      <c r="AB1025" s="5"/>
      <c r="AC1025" s="16"/>
      <c r="AD1025" s="5"/>
      <c r="AE1025" s="5"/>
      <c r="AF1025" s="5"/>
      <c r="AG1025" s="5"/>
      <c r="AH1025" s="5"/>
      <c r="AI1025" s="14"/>
      <c r="AJ1025" s="17"/>
      <c r="AK1025" s="7"/>
    </row>
    <row r="1026" spans="1:37" ht="18.75" customHeight="1" x14ac:dyDescent="0.25">
      <c r="C1026" s="26"/>
      <c r="D1026" s="26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132"/>
      <c r="Y1026" s="132"/>
      <c r="Z1026" s="132"/>
      <c r="AA1026" s="5"/>
      <c r="AB1026" s="5"/>
      <c r="AC1026" s="16"/>
      <c r="AD1026" s="5"/>
      <c r="AE1026" s="5"/>
      <c r="AF1026" s="5"/>
      <c r="AG1026" s="5"/>
      <c r="AH1026" s="5"/>
      <c r="AI1026" s="14"/>
      <c r="AJ1026" s="17"/>
      <c r="AK1026" s="7"/>
    </row>
    <row r="1027" spans="1:37" ht="18.75" customHeight="1" x14ac:dyDescent="0.25">
      <c r="C1027" s="26"/>
      <c r="D1027" s="26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132"/>
      <c r="Y1027" s="132"/>
      <c r="Z1027" s="132"/>
      <c r="AA1027" s="5"/>
      <c r="AB1027" s="5"/>
      <c r="AC1027" s="16"/>
      <c r="AD1027" s="5"/>
      <c r="AE1027" s="5"/>
      <c r="AF1027" s="5"/>
      <c r="AG1027" s="5"/>
      <c r="AH1027" s="5"/>
      <c r="AI1027" s="14"/>
      <c r="AJ1027" s="17"/>
      <c r="AK1027" s="7"/>
    </row>
    <row r="1028" spans="1:37" ht="18.75" customHeight="1" x14ac:dyDescent="0.25">
      <c r="C1028" s="26"/>
      <c r="D1028" s="26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132"/>
      <c r="Y1028" s="132"/>
      <c r="Z1028" s="132"/>
      <c r="AA1028" s="5"/>
      <c r="AB1028" s="5"/>
      <c r="AC1028" s="16"/>
      <c r="AD1028" s="5"/>
      <c r="AE1028" s="5"/>
      <c r="AF1028" s="5"/>
      <c r="AG1028" s="5"/>
      <c r="AH1028" s="5"/>
      <c r="AI1028" s="14"/>
      <c r="AJ1028" s="17"/>
      <c r="AK1028" s="7"/>
    </row>
    <row r="1029" spans="1:37" ht="18.75" customHeight="1" x14ac:dyDescent="0.25">
      <c r="C1029" s="26"/>
      <c r="D1029" s="26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132"/>
      <c r="Y1029" s="132"/>
      <c r="Z1029" s="132"/>
      <c r="AA1029" s="5"/>
      <c r="AB1029" s="5"/>
      <c r="AC1029" s="16"/>
      <c r="AD1029" s="5"/>
      <c r="AE1029" s="5"/>
      <c r="AF1029" s="5"/>
      <c r="AG1029" s="5"/>
      <c r="AH1029" s="5"/>
      <c r="AI1029" s="14"/>
      <c r="AJ1029" s="17"/>
      <c r="AK1029" s="7"/>
    </row>
    <row r="1030" spans="1:37" ht="18.75" customHeight="1" x14ac:dyDescent="0.25">
      <c r="C1030" s="26"/>
      <c r="D1030" s="26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132"/>
      <c r="Y1030" s="132"/>
      <c r="Z1030" s="132"/>
      <c r="AA1030" s="5"/>
      <c r="AB1030" s="5"/>
      <c r="AC1030" s="16"/>
      <c r="AD1030" s="5"/>
      <c r="AE1030" s="5"/>
      <c r="AF1030" s="5"/>
      <c r="AG1030" s="5"/>
      <c r="AH1030" s="5"/>
      <c r="AI1030" s="14"/>
      <c r="AJ1030" s="17"/>
      <c r="AK1030" s="7"/>
    </row>
    <row r="1031" spans="1:37" ht="18.75" customHeight="1" x14ac:dyDescent="0.25">
      <c r="A1031" s="11"/>
      <c r="B1031" s="11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131"/>
      <c r="Y1031" s="131"/>
      <c r="Z1031" s="131"/>
      <c r="AA1031" s="9"/>
      <c r="AB1031" s="9"/>
      <c r="AC1031" s="18"/>
      <c r="AD1031" s="9"/>
      <c r="AE1031" s="9"/>
      <c r="AF1031" s="9"/>
      <c r="AG1031" s="9"/>
      <c r="AH1031" s="9"/>
      <c r="AI1031" s="13"/>
      <c r="AJ1031" s="19"/>
      <c r="AK1031" s="10"/>
    </row>
    <row r="1032" spans="1:37" ht="18.75" customHeight="1" x14ac:dyDescent="0.25">
      <c r="A1032" s="11"/>
      <c r="B1032" s="11"/>
      <c r="C1032" s="26"/>
      <c r="D1032" s="26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132"/>
      <c r="Y1032" s="132"/>
      <c r="Z1032" s="132"/>
      <c r="AA1032" s="5"/>
      <c r="AB1032" s="5"/>
      <c r="AC1032" s="16"/>
      <c r="AD1032" s="5"/>
      <c r="AE1032" s="5"/>
      <c r="AF1032" s="5"/>
      <c r="AG1032" s="5"/>
      <c r="AH1032" s="5"/>
      <c r="AI1032" s="14"/>
      <c r="AJ1032" s="17"/>
      <c r="AK1032" s="7"/>
    </row>
    <row r="1033" spans="1:37" ht="18.75" customHeight="1" x14ac:dyDescent="0.25">
      <c r="C1033" s="26"/>
      <c r="D1033" s="26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132"/>
      <c r="Y1033" s="132"/>
      <c r="Z1033" s="132"/>
      <c r="AA1033" s="5"/>
      <c r="AB1033" s="5"/>
      <c r="AC1033" s="16"/>
      <c r="AD1033" s="5"/>
      <c r="AE1033" s="5"/>
      <c r="AF1033" s="5"/>
      <c r="AG1033" s="5"/>
      <c r="AH1033" s="5"/>
      <c r="AI1033" s="14"/>
      <c r="AJ1033" s="17"/>
      <c r="AK1033" s="7"/>
    </row>
    <row r="1034" spans="1:37" ht="18.75" customHeight="1" x14ac:dyDescent="0.25">
      <c r="C1034" s="26"/>
      <c r="D1034" s="26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132"/>
      <c r="Y1034" s="132"/>
      <c r="Z1034" s="132"/>
      <c r="AA1034" s="5"/>
      <c r="AB1034" s="5"/>
      <c r="AC1034" s="16"/>
      <c r="AD1034" s="5"/>
      <c r="AE1034" s="5"/>
      <c r="AF1034" s="5"/>
      <c r="AG1034" s="5"/>
      <c r="AH1034" s="5"/>
      <c r="AI1034" s="14"/>
      <c r="AJ1034" s="17"/>
      <c r="AK1034" s="7"/>
    </row>
    <row r="1035" spans="1:37" ht="18.75" customHeight="1" x14ac:dyDescent="0.25">
      <c r="C1035" s="26"/>
      <c r="D1035" s="26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132"/>
      <c r="Y1035" s="132"/>
      <c r="Z1035" s="132"/>
      <c r="AA1035" s="5"/>
      <c r="AB1035" s="5"/>
      <c r="AC1035" s="16"/>
      <c r="AD1035" s="5"/>
      <c r="AE1035" s="5"/>
      <c r="AF1035" s="5"/>
      <c r="AG1035" s="5"/>
      <c r="AH1035" s="5"/>
      <c r="AI1035" s="14"/>
      <c r="AJ1035" s="17"/>
      <c r="AK1035" s="7"/>
    </row>
    <row r="1036" spans="1:37" ht="18.75" customHeight="1" x14ac:dyDescent="0.25">
      <c r="C1036" s="26"/>
      <c r="D1036" s="26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132"/>
      <c r="Y1036" s="132"/>
      <c r="Z1036" s="132"/>
      <c r="AA1036" s="5"/>
      <c r="AB1036" s="5"/>
      <c r="AC1036" s="16"/>
      <c r="AD1036" s="5"/>
      <c r="AE1036" s="5"/>
      <c r="AF1036" s="5"/>
      <c r="AG1036" s="5"/>
      <c r="AH1036" s="5"/>
      <c r="AI1036" s="14"/>
      <c r="AJ1036" s="17"/>
      <c r="AK1036" s="7"/>
    </row>
    <row r="1037" spans="1:37" ht="18.75" customHeight="1" x14ac:dyDescent="0.25">
      <c r="C1037" s="26"/>
      <c r="D1037" s="26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132"/>
      <c r="Y1037" s="132"/>
      <c r="Z1037" s="132"/>
      <c r="AA1037" s="5"/>
      <c r="AB1037" s="5"/>
      <c r="AC1037" s="16"/>
      <c r="AD1037" s="5"/>
      <c r="AE1037" s="5"/>
      <c r="AF1037" s="5"/>
      <c r="AG1037" s="5"/>
      <c r="AH1037" s="5"/>
      <c r="AI1037" s="14"/>
      <c r="AJ1037" s="17"/>
      <c r="AK1037" s="7"/>
    </row>
    <row r="1038" spans="1:37" ht="18.75" customHeight="1" x14ac:dyDescent="0.25">
      <c r="C1038" s="26"/>
      <c r="D1038" s="26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132"/>
      <c r="Y1038" s="132"/>
      <c r="Z1038" s="132"/>
      <c r="AA1038" s="5"/>
      <c r="AB1038" s="5"/>
      <c r="AC1038" s="16"/>
      <c r="AD1038" s="5"/>
      <c r="AE1038" s="5"/>
      <c r="AF1038" s="5"/>
      <c r="AG1038" s="5"/>
      <c r="AH1038" s="5"/>
      <c r="AI1038" s="14"/>
      <c r="AJ1038" s="17"/>
      <c r="AK1038" s="7"/>
    </row>
    <row r="1039" spans="1:37" ht="18.75" customHeight="1" x14ac:dyDescent="0.25">
      <c r="C1039" s="26"/>
      <c r="D1039" s="26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132"/>
      <c r="Y1039" s="132"/>
      <c r="Z1039" s="132"/>
      <c r="AA1039" s="5"/>
      <c r="AB1039" s="5"/>
      <c r="AC1039" s="16"/>
      <c r="AD1039" s="5"/>
      <c r="AE1039" s="5"/>
      <c r="AF1039" s="5"/>
      <c r="AG1039" s="5"/>
      <c r="AH1039" s="5"/>
      <c r="AI1039" s="14"/>
      <c r="AJ1039" s="17"/>
      <c r="AK1039" s="7"/>
    </row>
    <row r="1040" spans="1:37" ht="18.75" customHeight="1" x14ac:dyDescent="0.25">
      <c r="A1040" s="11"/>
      <c r="B1040" s="11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131"/>
      <c r="Y1040" s="131"/>
      <c r="Z1040" s="131"/>
      <c r="AA1040" s="9"/>
      <c r="AB1040" s="9"/>
      <c r="AC1040" s="18"/>
      <c r="AD1040" s="9"/>
      <c r="AE1040" s="9"/>
      <c r="AF1040" s="9"/>
      <c r="AG1040" s="9"/>
      <c r="AH1040" s="9"/>
      <c r="AI1040" s="13"/>
      <c r="AJ1040" s="19"/>
      <c r="AK1040" s="10"/>
    </row>
    <row r="1041" spans="1:37" ht="18.75" customHeight="1" x14ac:dyDescent="0.25">
      <c r="A1041" s="11"/>
      <c r="B1041" s="11"/>
      <c r="C1041" s="26"/>
      <c r="D1041" s="26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132"/>
      <c r="Y1041" s="132"/>
      <c r="Z1041" s="132"/>
      <c r="AA1041" s="5"/>
      <c r="AB1041" s="5"/>
      <c r="AC1041" s="16"/>
      <c r="AD1041" s="5"/>
      <c r="AE1041" s="5"/>
      <c r="AF1041" s="5"/>
      <c r="AG1041" s="5"/>
      <c r="AH1041" s="5"/>
      <c r="AI1041" s="14"/>
      <c r="AJ1041" s="17"/>
      <c r="AK1041" s="7"/>
    </row>
    <row r="1042" spans="1:37" ht="18.75" customHeight="1" x14ac:dyDescent="0.25">
      <c r="C1042" s="26"/>
      <c r="D1042" s="26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132"/>
      <c r="Y1042" s="132"/>
      <c r="Z1042" s="132"/>
      <c r="AA1042" s="5"/>
      <c r="AB1042" s="5"/>
      <c r="AC1042" s="16"/>
      <c r="AD1042" s="5"/>
      <c r="AE1042" s="5"/>
      <c r="AF1042" s="5"/>
      <c r="AG1042" s="5"/>
      <c r="AH1042" s="5"/>
      <c r="AI1042" s="14"/>
      <c r="AJ1042" s="17"/>
      <c r="AK1042" s="7"/>
    </row>
    <row r="1043" spans="1:37" ht="18.75" customHeight="1" x14ac:dyDescent="0.25">
      <c r="C1043" s="26"/>
      <c r="D1043" s="26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132"/>
      <c r="Y1043" s="132"/>
      <c r="Z1043" s="132"/>
      <c r="AA1043" s="5"/>
      <c r="AB1043" s="5"/>
      <c r="AC1043" s="16"/>
      <c r="AD1043" s="5"/>
      <c r="AE1043" s="5"/>
      <c r="AF1043" s="5"/>
      <c r="AG1043" s="5"/>
      <c r="AH1043" s="5"/>
      <c r="AI1043" s="14"/>
      <c r="AJ1043" s="17"/>
      <c r="AK1043" s="7"/>
    </row>
    <row r="1044" spans="1:37" ht="18.75" customHeight="1" x14ac:dyDescent="0.25">
      <c r="A1044" s="11"/>
      <c r="B1044" s="11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131"/>
      <c r="Y1044" s="131"/>
      <c r="Z1044" s="131"/>
      <c r="AA1044" s="9"/>
      <c r="AB1044" s="9"/>
      <c r="AC1044" s="18"/>
      <c r="AD1044" s="9"/>
      <c r="AE1044" s="9"/>
      <c r="AF1044" s="9"/>
      <c r="AG1044" s="9"/>
      <c r="AH1044" s="9"/>
      <c r="AI1044" s="13"/>
      <c r="AJ1044" s="19"/>
      <c r="AK1044" s="10"/>
    </row>
    <row r="1045" spans="1:37" ht="18.75" customHeight="1" x14ac:dyDescent="0.25">
      <c r="C1045" s="26"/>
      <c r="D1045" s="26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132"/>
      <c r="Y1045" s="132"/>
      <c r="Z1045" s="132"/>
      <c r="AA1045" s="5"/>
      <c r="AB1045" s="5"/>
      <c r="AC1045" s="16"/>
      <c r="AD1045" s="5"/>
      <c r="AE1045" s="5"/>
      <c r="AF1045" s="5"/>
      <c r="AG1045" s="5"/>
      <c r="AH1045" s="5"/>
      <c r="AI1045" s="14"/>
      <c r="AJ1045" s="17"/>
      <c r="AK1045" s="7"/>
    </row>
    <row r="1046" spans="1:37" ht="18.75" customHeight="1" x14ac:dyDescent="0.25">
      <c r="A1046" s="11"/>
      <c r="B1046" s="11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131"/>
      <c r="Y1046" s="131"/>
      <c r="Z1046" s="131"/>
      <c r="AA1046" s="9"/>
      <c r="AB1046" s="9"/>
      <c r="AC1046" s="18"/>
      <c r="AD1046" s="9"/>
      <c r="AE1046" s="9"/>
      <c r="AF1046" s="9"/>
      <c r="AG1046" s="9"/>
      <c r="AH1046" s="9"/>
      <c r="AI1046" s="13"/>
      <c r="AJ1046" s="19"/>
      <c r="AK1046" s="10"/>
    </row>
    <row r="1047" spans="1:37" ht="18.75" customHeight="1" x14ac:dyDescent="0.25">
      <c r="C1047" s="26"/>
      <c r="D1047" s="26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132"/>
      <c r="Y1047" s="132"/>
      <c r="Z1047" s="132"/>
      <c r="AA1047" s="5"/>
      <c r="AB1047" s="5"/>
      <c r="AC1047" s="16"/>
      <c r="AD1047" s="5"/>
      <c r="AE1047" s="5"/>
      <c r="AF1047" s="5"/>
      <c r="AG1047" s="5"/>
      <c r="AH1047" s="5"/>
      <c r="AI1047" s="14"/>
      <c r="AJ1047" s="17"/>
      <c r="AK1047" s="7"/>
    </row>
    <row r="1048" spans="1:37" ht="18.75" customHeight="1" x14ac:dyDescent="0.25">
      <c r="C1048" s="26"/>
      <c r="D1048" s="26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132"/>
      <c r="Y1048" s="132"/>
      <c r="Z1048" s="132"/>
      <c r="AA1048" s="5"/>
      <c r="AB1048" s="5"/>
      <c r="AC1048" s="16"/>
      <c r="AD1048" s="5"/>
      <c r="AE1048" s="5"/>
      <c r="AF1048" s="5"/>
      <c r="AG1048" s="5"/>
      <c r="AH1048" s="5"/>
      <c r="AI1048" s="14"/>
      <c r="AJ1048" s="17"/>
      <c r="AK1048" s="7"/>
    </row>
    <row r="1049" spans="1:37" x14ac:dyDescent="0.25">
      <c r="A1049" s="11"/>
      <c r="B1049" s="11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131"/>
      <c r="Y1049" s="131"/>
      <c r="Z1049" s="131"/>
      <c r="AA1049" s="9"/>
      <c r="AB1049" s="9"/>
      <c r="AC1049" s="18"/>
      <c r="AD1049" s="9"/>
      <c r="AE1049" s="9"/>
      <c r="AF1049" s="9"/>
      <c r="AG1049" s="9"/>
      <c r="AH1049" s="9"/>
      <c r="AI1049" s="13"/>
      <c r="AJ1049" s="19"/>
      <c r="AK1049" s="10"/>
    </row>
    <row r="1050" spans="1:37" x14ac:dyDescent="0.25">
      <c r="A1050" s="11"/>
      <c r="B1050" s="11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131"/>
      <c r="Y1050" s="131"/>
      <c r="Z1050" s="131"/>
      <c r="AA1050" s="9"/>
      <c r="AB1050" s="9"/>
      <c r="AC1050" s="18"/>
      <c r="AD1050" s="9"/>
      <c r="AE1050" s="9"/>
      <c r="AF1050" s="9"/>
      <c r="AG1050" s="9"/>
      <c r="AH1050" s="9"/>
      <c r="AI1050" s="13"/>
      <c r="AJ1050" s="19"/>
      <c r="AK1050" s="10"/>
    </row>
    <row r="1051" spans="1:37" x14ac:dyDescent="0.25">
      <c r="A1051" s="11"/>
      <c r="B1051" s="11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131"/>
      <c r="Y1051" s="131"/>
      <c r="Z1051" s="131"/>
      <c r="AA1051" s="9"/>
      <c r="AB1051" s="9"/>
      <c r="AC1051" s="18"/>
      <c r="AD1051" s="9"/>
      <c r="AE1051" s="9"/>
      <c r="AF1051" s="9"/>
      <c r="AG1051" s="9"/>
      <c r="AH1051" s="9"/>
      <c r="AI1051" s="13"/>
      <c r="AJ1051" s="19"/>
      <c r="AK1051" s="10"/>
    </row>
    <row r="1052" spans="1:37" x14ac:dyDescent="0.25">
      <c r="C1052" s="26"/>
      <c r="D1052" s="26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132"/>
      <c r="Y1052" s="132"/>
      <c r="Z1052" s="132"/>
      <c r="AA1052" s="5"/>
      <c r="AB1052" s="5"/>
      <c r="AC1052" s="16"/>
      <c r="AD1052" s="5"/>
      <c r="AE1052" s="5"/>
      <c r="AF1052" s="5"/>
      <c r="AG1052" s="5"/>
      <c r="AH1052" s="5"/>
      <c r="AI1052" s="14"/>
      <c r="AJ1052" s="17"/>
      <c r="AK1052" s="7"/>
    </row>
    <row r="1053" spans="1:37" x14ac:dyDescent="0.25">
      <c r="A1053" s="11"/>
      <c r="B1053" s="11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131"/>
      <c r="Y1053" s="131"/>
      <c r="Z1053" s="131"/>
      <c r="AA1053" s="9"/>
      <c r="AB1053" s="9"/>
      <c r="AC1053" s="18"/>
      <c r="AD1053" s="9"/>
      <c r="AE1053" s="9"/>
      <c r="AF1053" s="9"/>
      <c r="AG1053" s="9"/>
      <c r="AH1053" s="9"/>
      <c r="AI1053" s="13"/>
      <c r="AJ1053" s="19"/>
      <c r="AK1053" s="10"/>
    </row>
    <row r="1054" spans="1:37" x14ac:dyDescent="0.25">
      <c r="A1054" s="11"/>
      <c r="B1054" s="11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131"/>
      <c r="Y1054" s="131"/>
      <c r="Z1054" s="131"/>
      <c r="AA1054" s="9"/>
      <c r="AB1054" s="9"/>
      <c r="AC1054" s="18"/>
      <c r="AD1054" s="9"/>
      <c r="AE1054" s="9"/>
      <c r="AF1054" s="9"/>
      <c r="AG1054" s="9"/>
      <c r="AH1054" s="9"/>
      <c r="AI1054" s="13"/>
      <c r="AJ1054" s="19"/>
      <c r="AK1054" s="10"/>
    </row>
    <row r="1055" spans="1:37" x14ac:dyDescent="0.25">
      <c r="C1055" s="26"/>
      <c r="D1055" s="26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132"/>
      <c r="Y1055" s="132"/>
      <c r="Z1055" s="132"/>
      <c r="AA1055" s="5"/>
      <c r="AB1055" s="5"/>
      <c r="AC1055" s="16"/>
      <c r="AD1055" s="5"/>
      <c r="AE1055" s="5"/>
      <c r="AF1055" s="5"/>
      <c r="AG1055" s="5"/>
      <c r="AH1055" s="5"/>
      <c r="AI1055" s="14"/>
      <c r="AJ1055" s="17"/>
      <c r="AK1055" s="7"/>
    </row>
    <row r="1056" spans="1:37" x14ac:dyDescent="0.25">
      <c r="C1056" s="26"/>
      <c r="D1056" s="26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132"/>
      <c r="Y1056" s="132"/>
      <c r="Z1056" s="132"/>
      <c r="AA1056" s="5"/>
      <c r="AB1056" s="5"/>
      <c r="AC1056" s="16"/>
      <c r="AD1056" s="5"/>
      <c r="AE1056" s="5"/>
      <c r="AF1056" s="5"/>
      <c r="AG1056" s="5"/>
      <c r="AH1056" s="5"/>
      <c r="AI1056" s="14"/>
      <c r="AJ1056" s="17"/>
      <c r="AK1056" s="7"/>
    </row>
    <row r="1057" spans="1:37" x14ac:dyDescent="0.25">
      <c r="A1057" s="11"/>
      <c r="B1057" s="11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131"/>
      <c r="Y1057" s="131"/>
      <c r="Z1057" s="131"/>
      <c r="AA1057" s="9"/>
      <c r="AB1057" s="9"/>
      <c r="AC1057" s="18"/>
      <c r="AD1057" s="9"/>
      <c r="AE1057" s="9"/>
      <c r="AF1057" s="9"/>
      <c r="AG1057" s="9"/>
      <c r="AH1057" s="9"/>
      <c r="AI1057" s="13"/>
      <c r="AJ1057" s="19"/>
      <c r="AK1057" s="10"/>
    </row>
    <row r="1058" spans="1:37" x14ac:dyDescent="0.25">
      <c r="A1058" s="11"/>
      <c r="B1058" s="11"/>
      <c r="C1058" s="26"/>
      <c r="D1058" s="26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132"/>
      <c r="Y1058" s="132"/>
      <c r="Z1058" s="132"/>
      <c r="AA1058" s="5"/>
      <c r="AB1058" s="5"/>
      <c r="AC1058" s="16"/>
      <c r="AD1058" s="5"/>
      <c r="AE1058" s="5"/>
      <c r="AF1058" s="5"/>
      <c r="AG1058" s="5"/>
      <c r="AH1058" s="5"/>
      <c r="AI1058" s="14"/>
      <c r="AJ1058" s="17"/>
      <c r="AK1058" s="7"/>
    </row>
    <row r="1059" spans="1:37" x14ac:dyDescent="0.25">
      <c r="A1059" s="11"/>
      <c r="B1059" s="11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131"/>
      <c r="Y1059" s="131"/>
      <c r="Z1059" s="131"/>
      <c r="AA1059" s="9"/>
      <c r="AB1059" s="9"/>
      <c r="AC1059" s="18"/>
      <c r="AD1059" s="9"/>
      <c r="AE1059" s="9"/>
      <c r="AF1059" s="9"/>
      <c r="AG1059" s="9"/>
      <c r="AH1059" s="9"/>
      <c r="AI1059" s="13"/>
      <c r="AJ1059" s="19"/>
      <c r="AK1059" s="10"/>
    </row>
    <row r="1060" spans="1:37" x14ac:dyDescent="0.25">
      <c r="C1060" s="26"/>
      <c r="D1060" s="26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132"/>
      <c r="Y1060" s="132"/>
      <c r="Z1060" s="132"/>
      <c r="AA1060" s="5"/>
      <c r="AB1060" s="5"/>
      <c r="AC1060" s="16"/>
      <c r="AD1060" s="5"/>
      <c r="AE1060" s="5"/>
      <c r="AF1060" s="5"/>
      <c r="AG1060" s="5"/>
      <c r="AH1060" s="5"/>
      <c r="AI1060" s="14"/>
      <c r="AJ1060" s="17"/>
      <c r="AK1060" s="7"/>
    </row>
    <row r="1061" spans="1:37" x14ac:dyDescent="0.25">
      <c r="A1061" s="11"/>
      <c r="B1061" s="11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131"/>
      <c r="Y1061" s="131"/>
      <c r="Z1061" s="131"/>
      <c r="AA1061" s="9"/>
      <c r="AB1061" s="9"/>
      <c r="AC1061" s="18"/>
      <c r="AD1061" s="9"/>
      <c r="AE1061" s="9"/>
      <c r="AF1061" s="9"/>
      <c r="AG1061" s="9"/>
      <c r="AH1061" s="9"/>
      <c r="AI1061" s="13"/>
      <c r="AJ1061" s="19"/>
      <c r="AK1061" s="10"/>
    </row>
    <row r="1062" spans="1:37" x14ac:dyDescent="0.25">
      <c r="A1062" s="11"/>
      <c r="B1062" s="11"/>
      <c r="C1062" s="26"/>
      <c r="D1062" s="26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132"/>
      <c r="Y1062" s="132"/>
      <c r="Z1062" s="132"/>
      <c r="AA1062" s="5"/>
      <c r="AB1062" s="5"/>
      <c r="AC1062" s="16"/>
      <c r="AD1062" s="5"/>
      <c r="AE1062" s="5"/>
      <c r="AF1062" s="5"/>
      <c r="AG1062" s="5"/>
      <c r="AH1062" s="5"/>
      <c r="AI1062" s="14"/>
      <c r="AJ1062" s="17"/>
      <c r="AK1062" s="7"/>
    </row>
    <row r="1063" spans="1:37" x14ac:dyDescent="0.25">
      <c r="C1063" s="26"/>
      <c r="D1063" s="26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132"/>
      <c r="Y1063" s="132"/>
      <c r="Z1063" s="132"/>
      <c r="AA1063" s="5"/>
      <c r="AB1063" s="5"/>
      <c r="AC1063" s="16"/>
      <c r="AD1063" s="5"/>
      <c r="AE1063" s="5"/>
      <c r="AF1063" s="5"/>
      <c r="AG1063" s="5"/>
      <c r="AH1063" s="5"/>
      <c r="AI1063" s="14"/>
      <c r="AJ1063" s="17"/>
      <c r="AK1063" s="7"/>
    </row>
    <row r="1064" spans="1:37" x14ac:dyDescent="0.25">
      <c r="A1064" s="11"/>
      <c r="B1064" s="11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131"/>
      <c r="Y1064" s="131"/>
      <c r="Z1064" s="131"/>
      <c r="AA1064" s="9"/>
      <c r="AB1064" s="9"/>
      <c r="AC1064" s="18"/>
      <c r="AD1064" s="9"/>
      <c r="AE1064" s="9"/>
      <c r="AF1064" s="9"/>
      <c r="AG1064" s="9"/>
      <c r="AH1064" s="9"/>
      <c r="AI1064" s="13"/>
      <c r="AJ1064" s="19"/>
      <c r="AK1064" s="10"/>
    </row>
    <row r="1065" spans="1:37" x14ac:dyDescent="0.25">
      <c r="A1065" s="11"/>
      <c r="B1065" s="11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131"/>
      <c r="Y1065" s="131"/>
      <c r="Z1065" s="131"/>
      <c r="AA1065" s="9"/>
      <c r="AB1065" s="9"/>
      <c r="AC1065" s="18"/>
      <c r="AD1065" s="9"/>
      <c r="AE1065" s="9"/>
      <c r="AF1065" s="9"/>
      <c r="AG1065" s="9"/>
      <c r="AH1065" s="9"/>
      <c r="AI1065" s="13"/>
      <c r="AJ1065" s="19"/>
      <c r="AK1065" s="10"/>
    </row>
    <row r="1066" spans="1:37" x14ac:dyDescent="0.25">
      <c r="C1066" s="26"/>
      <c r="D1066" s="26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132"/>
      <c r="Y1066" s="132"/>
      <c r="Z1066" s="132"/>
      <c r="AA1066" s="5"/>
      <c r="AB1066" s="5"/>
      <c r="AC1066" s="16"/>
      <c r="AD1066" s="5"/>
      <c r="AE1066" s="5"/>
      <c r="AF1066" s="5"/>
      <c r="AG1066" s="5"/>
      <c r="AH1066" s="5"/>
      <c r="AI1066" s="14"/>
      <c r="AJ1066" s="17"/>
      <c r="AK1066" s="7"/>
    </row>
    <row r="1067" spans="1:37" x14ac:dyDescent="0.25">
      <c r="C1067" s="26"/>
      <c r="D1067" s="26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132"/>
      <c r="Y1067" s="132"/>
      <c r="Z1067" s="132"/>
      <c r="AA1067" s="5"/>
      <c r="AB1067" s="5"/>
      <c r="AC1067" s="16"/>
      <c r="AD1067" s="5"/>
      <c r="AE1067" s="5"/>
      <c r="AF1067" s="5"/>
      <c r="AG1067" s="5"/>
      <c r="AH1067" s="5"/>
      <c r="AI1067" s="14"/>
      <c r="AJ1067" s="17"/>
      <c r="AK1067" s="7"/>
    </row>
    <row r="1068" spans="1:37" x14ac:dyDescent="0.25">
      <c r="A1068" s="11"/>
      <c r="B1068" s="11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131"/>
      <c r="Y1068" s="131"/>
      <c r="Z1068" s="131"/>
      <c r="AA1068" s="9"/>
      <c r="AB1068" s="9"/>
      <c r="AC1068" s="18"/>
      <c r="AD1068" s="9"/>
      <c r="AE1068" s="9"/>
      <c r="AF1068" s="9"/>
      <c r="AG1068" s="9"/>
      <c r="AH1068" s="9"/>
      <c r="AI1068" s="13"/>
      <c r="AJ1068" s="19"/>
      <c r="AK1068" s="10"/>
    </row>
    <row r="1069" spans="1:37" x14ac:dyDescent="0.25">
      <c r="A1069" s="11"/>
      <c r="B1069" s="11"/>
      <c r="C1069" s="26"/>
      <c r="D1069" s="26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132"/>
      <c r="Y1069" s="132"/>
      <c r="Z1069" s="132"/>
      <c r="AA1069" s="5"/>
      <c r="AB1069" s="5"/>
      <c r="AC1069" s="16"/>
      <c r="AD1069" s="5"/>
      <c r="AE1069" s="5"/>
      <c r="AF1069" s="5"/>
      <c r="AG1069" s="5"/>
      <c r="AH1069" s="5"/>
      <c r="AI1069" s="14"/>
      <c r="AJ1069" s="17"/>
      <c r="AK1069" s="7"/>
    </row>
    <row r="1070" spans="1:37" x14ac:dyDescent="0.25">
      <c r="A1070" s="11"/>
      <c r="B1070" s="11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131"/>
      <c r="Y1070" s="131"/>
      <c r="Z1070" s="131"/>
      <c r="AA1070" s="9"/>
      <c r="AB1070" s="9"/>
      <c r="AC1070" s="18"/>
      <c r="AD1070" s="9"/>
      <c r="AE1070" s="9"/>
      <c r="AF1070" s="9"/>
      <c r="AG1070" s="9"/>
      <c r="AH1070" s="9"/>
      <c r="AI1070" s="13"/>
      <c r="AJ1070" s="19"/>
      <c r="AK1070" s="10"/>
    </row>
    <row r="1071" spans="1:37" x14ac:dyDescent="0.25">
      <c r="A1071" s="11"/>
      <c r="B1071" s="11"/>
      <c r="C1071" s="26"/>
      <c r="D1071" s="26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132"/>
      <c r="Y1071" s="132"/>
      <c r="Z1071" s="132"/>
      <c r="AA1071" s="5"/>
      <c r="AB1071" s="5"/>
      <c r="AC1071" s="16"/>
      <c r="AD1071" s="5"/>
      <c r="AE1071" s="5"/>
      <c r="AF1071" s="5"/>
      <c r="AG1071" s="5"/>
      <c r="AH1071" s="5"/>
      <c r="AI1071" s="14"/>
      <c r="AJ1071" s="17"/>
      <c r="AK1071" s="7"/>
    </row>
    <row r="1072" spans="1:37" x14ac:dyDescent="0.25">
      <c r="C1072" s="26"/>
      <c r="D1072" s="26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132"/>
      <c r="Y1072" s="132"/>
      <c r="Z1072" s="132"/>
      <c r="AA1072" s="5"/>
      <c r="AB1072" s="5"/>
      <c r="AC1072" s="16"/>
      <c r="AD1072" s="5"/>
      <c r="AE1072" s="5"/>
      <c r="AF1072" s="5"/>
      <c r="AG1072" s="5"/>
      <c r="AH1072" s="5"/>
      <c r="AI1072" s="14"/>
      <c r="AJ1072" s="17"/>
      <c r="AK1072" s="7"/>
    </row>
    <row r="1073" spans="1:37" x14ac:dyDescent="0.25">
      <c r="C1073" s="26"/>
      <c r="D1073" s="26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132"/>
      <c r="Y1073" s="132"/>
      <c r="Z1073" s="132"/>
      <c r="AA1073" s="5"/>
      <c r="AB1073" s="5"/>
      <c r="AC1073" s="16"/>
      <c r="AD1073" s="5"/>
      <c r="AE1073" s="5"/>
      <c r="AF1073" s="5"/>
      <c r="AG1073" s="5"/>
      <c r="AH1073" s="5"/>
      <c r="AI1073" s="14"/>
      <c r="AJ1073" s="17"/>
      <c r="AK1073" s="7"/>
    </row>
    <row r="1074" spans="1:37" x14ac:dyDescent="0.25">
      <c r="C1074" s="26"/>
      <c r="D1074" s="26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132"/>
      <c r="Y1074" s="132"/>
      <c r="Z1074" s="132"/>
      <c r="AA1074" s="5"/>
      <c r="AB1074" s="5"/>
      <c r="AC1074" s="16"/>
      <c r="AD1074" s="5"/>
      <c r="AE1074" s="5"/>
      <c r="AF1074" s="5"/>
      <c r="AG1074" s="5"/>
      <c r="AH1074" s="5"/>
      <c r="AI1074" s="14"/>
      <c r="AJ1074" s="17"/>
      <c r="AK1074" s="7"/>
    </row>
    <row r="1075" spans="1:37" x14ac:dyDescent="0.25">
      <c r="C1075" s="26"/>
      <c r="D1075" s="26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132"/>
      <c r="Y1075" s="132"/>
      <c r="Z1075" s="132"/>
      <c r="AA1075" s="5"/>
      <c r="AB1075" s="5"/>
      <c r="AC1075" s="16"/>
      <c r="AD1075" s="5"/>
      <c r="AE1075" s="5"/>
      <c r="AF1075" s="5"/>
      <c r="AG1075" s="5"/>
      <c r="AH1075" s="5"/>
      <c r="AI1075" s="14"/>
      <c r="AJ1075" s="17"/>
      <c r="AK1075" s="7"/>
    </row>
    <row r="1076" spans="1:37" x14ac:dyDescent="0.25">
      <c r="C1076" s="26"/>
      <c r="D1076" s="26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132"/>
      <c r="Y1076" s="132"/>
      <c r="Z1076" s="132"/>
      <c r="AA1076" s="5"/>
      <c r="AB1076" s="5"/>
      <c r="AC1076" s="16"/>
      <c r="AD1076" s="5"/>
      <c r="AE1076" s="5"/>
      <c r="AF1076" s="5"/>
      <c r="AG1076" s="5"/>
      <c r="AH1076" s="5"/>
      <c r="AI1076" s="14"/>
      <c r="AJ1076" s="17"/>
      <c r="AK1076" s="7"/>
    </row>
    <row r="1077" spans="1:37" x14ac:dyDescent="0.25">
      <c r="C1077" s="26"/>
      <c r="D1077" s="26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132"/>
      <c r="Y1077" s="132"/>
      <c r="Z1077" s="132"/>
      <c r="AA1077" s="5"/>
      <c r="AB1077" s="5"/>
      <c r="AC1077" s="16"/>
      <c r="AD1077" s="5"/>
      <c r="AE1077" s="5"/>
      <c r="AF1077" s="5"/>
      <c r="AG1077" s="5"/>
      <c r="AH1077" s="5"/>
      <c r="AI1077" s="14"/>
      <c r="AJ1077" s="17"/>
      <c r="AK1077" s="7"/>
    </row>
    <row r="1078" spans="1:37" x14ac:dyDescent="0.25">
      <c r="C1078" s="26"/>
      <c r="D1078" s="26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132"/>
      <c r="Y1078" s="132"/>
      <c r="Z1078" s="132"/>
      <c r="AA1078" s="5"/>
      <c r="AB1078" s="5"/>
      <c r="AC1078" s="16"/>
      <c r="AD1078" s="5"/>
      <c r="AE1078" s="5"/>
      <c r="AF1078" s="5"/>
      <c r="AG1078" s="5"/>
      <c r="AH1078" s="5"/>
      <c r="AI1078" s="14"/>
      <c r="AJ1078" s="17"/>
      <c r="AK1078" s="7"/>
    </row>
    <row r="1079" spans="1:37" x14ac:dyDescent="0.25">
      <c r="C1079" s="26"/>
      <c r="D1079" s="26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132"/>
      <c r="Y1079" s="132"/>
      <c r="Z1079" s="132"/>
      <c r="AA1079" s="5"/>
      <c r="AB1079" s="5"/>
      <c r="AC1079" s="16"/>
      <c r="AD1079" s="5"/>
      <c r="AE1079" s="5"/>
      <c r="AF1079" s="5"/>
      <c r="AG1079" s="5"/>
      <c r="AH1079" s="5"/>
      <c r="AI1079" s="14"/>
      <c r="AJ1079" s="17"/>
      <c r="AK1079" s="7"/>
    </row>
    <row r="1080" spans="1:37" x14ac:dyDescent="0.25">
      <c r="C1080" s="26"/>
      <c r="D1080" s="26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132"/>
      <c r="Y1080" s="132"/>
      <c r="Z1080" s="132"/>
      <c r="AA1080" s="5"/>
      <c r="AB1080" s="5"/>
      <c r="AC1080" s="16"/>
      <c r="AD1080" s="5"/>
      <c r="AE1080" s="5"/>
      <c r="AF1080" s="5"/>
      <c r="AG1080" s="5"/>
      <c r="AH1080" s="5"/>
      <c r="AI1080" s="14"/>
      <c r="AJ1080" s="17"/>
      <c r="AK1080" s="7"/>
    </row>
    <row r="1081" spans="1:37" x14ac:dyDescent="0.25">
      <c r="C1081" s="26"/>
      <c r="D1081" s="26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132"/>
      <c r="Y1081" s="132"/>
      <c r="Z1081" s="132"/>
      <c r="AA1081" s="5"/>
      <c r="AB1081" s="5"/>
      <c r="AC1081" s="16"/>
      <c r="AD1081" s="5"/>
      <c r="AE1081" s="5"/>
      <c r="AF1081" s="5"/>
      <c r="AG1081" s="5"/>
      <c r="AH1081" s="5"/>
      <c r="AI1081" s="14"/>
      <c r="AJ1081" s="17"/>
      <c r="AK1081" s="7"/>
    </row>
    <row r="1082" spans="1:37" x14ac:dyDescent="0.25">
      <c r="C1082" s="26"/>
      <c r="D1082" s="26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132"/>
      <c r="Y1082" s="132"/>
      <c r="Z1082" s="132"/>
      <c r="AA1082" s="5"/>
      <c r="AB1082" s="5"/>
      <c r="AC1082" s="16"/>
      <c r="AD1082" s="5"/>
      <c r="AE1082" s="5"/>
      <c r="AF1082" s="5"/>
      <c r="AG1082" s="5"/>
      <c r="AH1082" s="5"/>
      <c r="AI1082" s="14"/>
      <c r="AJ1082" s="17"/>
      <c r="AK1082" s="7"/>
    </row>
    <row r="1083" spans="1:37" x14ac:dyDescent="0.25">
      <c r="A1083" s="11"/>
      <c r="B1083" s="11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131"/>
      <c r="Y1083" s="131"/>
      <c r="Z1083" s="131"/>
      <c r="AA1083" s="9"/>
      <c r="AB1083" s="9"/>
      <c r="AC1083" s="18"/>
      <c r="AD1083" s="9"/>
      <c r="AE1083" s="9"/>
      <c r="AF1083" s="9"/>
      <c r="AG1083" s="9"/>
      <c r="AH1083" s="9"/>
      <c r="AI1083" s="13"/>
      <c r="AJ1083" s="19"/>
      <c r="AK1083" s="10"/>
    </row>
    <row r="1084" spans="1:37" x14ac:dyDescent="0.25">
      <c r="A1084" s="11"/>
      <c r="B1084" s="11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131"/>
      <c r="Y1084" s="131"/>
      <c r="Z1084" s="131"/>
      <c r="AA1084" s="9"/>
      <c r="AB1084" s="9"/>
      <c r="AC1084" s="18"/>
      <c r="AD1084" s="9"/>
      <c r="AE1084" s="9"/>
      <c r="AF1084" s="9"/>
      <c r="AG1084" s="9"/>
      <c r="AH1084" s="9"/>
      <c r="AI1084" s="13"/>
      <c r="AJ1084" s="19"/>
      <c r="AK1084" s="10"/>
    </row>
    <row r="1085" spans="1:37" x14ac:dyDescent="0.25">
      <c r="A1085" s="11"/>
      <c r="B1085" s="11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131"/>
      <c r="Y1085" s="131"/>
      <c r="Z1085" s="131"/>
      <c r="AA1085" s="9"/>
      <c r="AB1085" s="9"/>
      <c r="AC1085" s="18"/>
      <c r="AD1085" s="9"/>
      <c r="AE1085" s="9"/>
      <c r="AF1085" s="9"/>
      <c r="AG1085" s="9"/>
      <c r="AH1085" s="9"/>
      <c r="AI1085" s="13"/>
      <c r="AJ1085" s="19"/>
      <c r="AK1085" s="10"/>
    </row>
    <row r="1086" spans="1:37" x14ac:dyDescent="0.25">
      <c r="A1086" s="11"/>
      <c r="B1086" s="11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131"/>
      <c r="Y1086" s="131"/>
      <c r="Z1086" s="131"/>
      <c r="AA1086" s="9"/>
      <c r="AB1086" s="9"/>
      <c r="AC1086" s="18"/>
      <c r="AD1086" s="9"/>
      <c r="AE1086" s="9"/>
      <c r="AF1086" s="9"/>
      <c r="AG1086" s="9"/>
      <c r="AH1086" s="9"/>
      <c r="AI1086" s="13"/>
      <c r="AJ1086" s="19"/>
      <c r="AK1086" s="10"/>
    </row>
    <row r="1087" spans="1:37" x14ac:dyDescent="0.25">
      <c r="A1087" s="11"/>
      <c r="B1087" s="11"/>
      <c r="C1087" s="26"/>
      <c r="D1087" s="26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132"/>
      <c r="Y1087" s="132"/>
      <c r="Z1087" s="132"/>
      <c r="AA1087" s="5"/>
      <c r="AB1087" s="5"/>
      <c r="AC1087" s="16"/>
      <c r="AD1087" s="5"/>
      <c r="AE1087" s="5"/>
      <c r="AF1087" s="5"/>
      <c r="AG1087" s="5"/>
      <c r="AH1087" s="5"/>
      <c r="AI1087" s="14"/>
      <c r="AJ1087" s="17"/>
      <c r="AK1087" s="7"/>
    </row>
    <row r="1088" spans="1:37" x14ac:dyDescent="0.25">
      <c r="C1088" s="26"/>
      <c r="D1088" s="26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132"/>
      <c r="Y1088" s="132"/>
      <c r="Z1088" s="132"/>
      <c r="AA1088" s="5"/>
      <c r="AB1088" s="5"/>
      <c r="AC1088" s="16"/>
      <c r="AD1088" s="5"/>
      <c r="AE1088" s="5"/>
      <c r="AF1088" s="5"/>
      <c r="AG1088" s="5"/>
      <c r="AH1088" s="5"/>
      <c r="AI1088" s="14"/>
      <c r="AJ1088" s="17"/>
      <c r="AK1088" s="7"/>
    </row>
    <row r="1089" spans="1:37" x14ac:dyDescent="0.25">
      <c r="A1089" s="11"/>
      <c r="B1089" s="11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131"/>
      <c r="Y1089" s="131"/>
      <c r="Z1089" s="131"/>
      <c r="AA1089" s="9"/>
      <c r="AB1089" s="9"/>
      <c r="AC1089" s="18"/>
      <c r="AD1089" s="9"/>
      <c r="AE1089" s="9"/>
      <c r="AF1089" s="9"/>
      <c r="AG1089" s="9"/>
      <c r="AH1089" s="9"/>
      <c r="AI1089" s="13"/>
      <c r="AJ1089" s="19"/>
      <c r="AK1089" s="10"/>
    </row>
    <row r="1090" spans="1:37" x14ac:dyDescent="0.25">
      <c r="A1090" s="11"/>
      <c r="B1090" s="11"/>
      <c r="C1090" s="26"/>
      <c r="D1090" s="26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132"/>
      <c r="Y1090" s="132"/>
      <c r="Z1090" s="132"/>
      <c r="AA1090" s="5"/>
      <c r="AB1090" s="5"/>
      <c r="AC1090" s="16"/>
      <c r="AD1090" s="5"/>
      <c r="AE1090" s="5"/>
      <c r="AF1090" s="5"/>
      <c r="AG1090" s="5"/>
      <c r="AH1090" s="5"/>
      <c r="AI1090" s="14"/>
      <c r="AJ1090" s="17"/>
      <c r="AK1090" s="7"/>
    </row>
    <row r="1091" spans="1:37" x14ac:dyDescent="0.25">
      <c r="C1091" s="26"/>
      <c r="D1091" s="26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132"/>
      <c r="Y1091" s="132"/>
      <c r="Z1091" s="132"/>
      <c r="AA1091" s="5"/>
      <c r="AB1091" s="5"/>
      <c r="AC1091" s="16"/>
      <c r="AD1091" s="5"/>
      <c r="AE1091" s="5"/>
      <c r="AF1091" s="5"/>
      <c r="AG1091" s="5"/>
      <c r="AH1091" s="5"/>
      <c r="AI1091" s="14"/>
      <c r="AJ1091" s="17"/>
      <c r="AK1091" s="7"/>
    </row>
    <row r="1092" spans="1:37" x14ac:dyDescent="0.25">
      <c r="A1092" s="11"/>
      <c r="B1092" s="11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131"/>
      <c r="Y1092" s="131"/>
      <c r="Z1092" s="131"/>
      <c r="AA1092" s="9"/>
      <c r="AB1092" s="9"/>
      <c r="AC1092" s="18"/>
      <c r="AD1092" s="9"/>
      <c r="AE1092" s="9"/>
      <c r="AF1092" s="9"/>
      <c r="AG1092" s="9"/>
      <c r="AH1092" s="9"/>
      <c r="AI1092" s="13"/>
      <c r="AJ1092" s="19"/>
      <c r="AK1092" s="10"/>
    </row>
    <row r="1093" spans="1:37" x14ac:dyDescent="0.25">
      <c r="C1093" s="26"/>
      <c r="D1093" s="26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132"/>
      <c r="Y1093" s="132"/>
      <c r="Z1093" s="132"/>
      <c r="AA1093" s="5"/>
      <c r="AB1093" s="5"/>
      <c r="AC1093" s="16"/>
      <c r="AD1093" s="5"/>
      <c r="AE1093" s="5"/>
      <c r="AF1093" s="5"/>
      <c r="AG1093" s="5"/>
      <c r="AH1093" s="5"/>
      <c r="AI1093" s="14"/>
      <c r="AJ1093" s="17"/>
      <c r="AK1093" s="7"/>
    </row>
    <row r="1094" spans="1:37" x14ac:dyDescent="0.25">
      <c r="C1094" s="26"/>
      <c r="D1094" s="26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132"/>
      <c r="Y1094" s="132"/>
      <c r="Z1094" s="132"/>
      <c r="AA1094" s="5"/>
      <c r="AB1094" s="5"/>
      <c r="AC1094" s="16"/>
      <c r="AD1094" s="5"/>
      <c r="AE1094" s="5"/>
      <c r="AF1094" s="5"/>
      <c r="AG1094" s="5"/>
      <c r="AH1094" s="5"/>
      <c r="AI1094" s="14"/>
      <c r="AJ1094" s="17"/>
      <c r="AK1094" s="7"/>
    </row>
    <row r="1095" spans="1:37" x14ac:dyDescent="0.25">
      <c r="C1095" s="26"/>
      <c r="D1095" s="26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132"/>
      <c r="Y1095" s="132"/>
      <c r="Z1095" s="132"/>
      <c r="AA1095" s="5"/>
      <c r="AB1095" s="5"/>
      <c r="AC1095" s="16"/>
      <c r="AD1095" s="5"/>
      <c r="AE1095" s="5"/>
      <c r="AF1095" s="5"/>
      <c r="AG1095" s="5"/>
      <c r="AH1095" s="5"/>
      <c r="AI1095" s="14"/>
      <c r="AJ1095" s="17"/>
      <c r="AK1095" s="7"/>
    </row>
    <row r="1096" spans="1:37" x14ac:dyDescent="0.25">
      <c r="A1096" s="11"/>
      <c r="B1096" s="11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131"/>
      <c r="Y1096" s="131"/>
      <c r="Z1096" s="131"/>
      <c r="AA1096" s="9"/>
      <c r="AB1096" s="9"/>
      <c r="AC1096" s="18"/>
      <c r="AD1096" s="9"/>
      <c r="AE1096" s="9"/>
      <c r="AF1096" s="9"/>
      <c r="AG1096" s="9"/>
      <c r="AH1096" s="9"/>
      <c r="AI1096" s="13"/>
      <c r="AJ1096" s="19"/>
      <c r="AK1096" s="10"/>
    </row>
    <row r="1097" spans="1:37" x14ac:dyDescent="0.25">
      <c r="A1097" s="11"/>
      <c r="B1097" s="11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131"/>
      <c r="Y1097" s="131"/>
      <c r="Z1097" s="131"/>
      <c r="AA1097" s="9"/>
      <c r="AB1097" s="9"/>
      <c r="AC1097" s="18"/>
      <c r="AD1097" s="9"/>
      <c r="AE1097" s="9"/>
      <c r="AF1097" s="9"/>
      <c r="AG1097" s="9"/>
      <c r="AH1097" s="9"/>
      <c r="AI1097" s="13"/>
      <c r="AJ1097" s="19"/>
      <c r="AK1097" s="10"/>
    </row>
    <row r="1098" spans="1:37" x14ac:dyDescent="0.25">
      <c r="C1098" s="26"/>
      <c r="D1098" s="26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132"/>
      <c r="Y1098" s="132"/>
      <c r="Z1098" s="132"/>
      <c r="AA1098" s="5"/>
      <c r="AB1098" s="5"/>
      <c r="AC1098" s="16"/>
      <c r="AD1098" s="5"/>
      <c r="AE1098" s="5"/>
      <c r="AF1098" s="5"/>
      <c r="AG1098" s="5"/>
      <c r="AH1098" s="5"/>
      <c r="AI1098" s="14"/>
      <c r="AJ1098" s="17"/>
      <c r="AK1098" s="7"/>
    </row>
    <row r="1099" spans="1:37" x14ac:dyDescent="0.25">
      <c r="A1099" s="11"/>
      <c r="B1099" s="11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131"/>
      <c r="Y1099" s="131"/>
      <c r="Z1099" s="131"/>
      <c r="AA1099" s="9"/>
      <c r="AB1099" s="9"/>
      <c r="AC1099" s="18"/>
      <c r="AD1099" s="9"/>
      <c r="AE1099" s="9"/>
      <c r="AF1099" s="9"/>
      <c r="AG1099" s="9"/>
      <c r="AH1099" s="9"/>
      <c r="AI1099" s="13"/>
      <c r="AJ1099" s="19"/>
      <c r="AK1099" s="10"/>
    </row>
    <row r="1100" spans="1:37" x14ac:dyDescent="0.25">
      <c r="A1100" s="11"/>
      <c r="B1100" s="11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131"/>
      <c r="Y1100" s="131"/>
      <c r="Z1100" s="131"/>
      <c r="AA1100" s="9"/>
      <c r="AB1100" s="9"/>
      <c r="AC1100" s="18"/>
      <c r="AD1100" s="9"/>
      <c r="AE1100" s="9"/>
      <c r="AF1100" s="9"/>
      <c r="AG1100" s="9"/>
      <c r="AH1100" s="9"/>
      <c r="AI1100" s="13"/>
      <c r="AJ1100" s="19"/>
      <c r="AK1100" s="10"/>
    </row>
    <row r="1101" spans="1:37" x14ac:dyDescent="0.25">
      <c r="A1101" s="11"/>
      <c r="B1101" s="11"/>
      <c r="C1101" s="26"/>
      <c r="D1101" s="26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132"/>
      <c r="Y1101" s="132"/>
      <c r="Z1101" s="132"/>
      <c r="AA1101" s="5"/>
      <c r="AB1101" s="5"/>
      <c r="AC1101" s="16"/>
      <c r="AD1101" s="5"/>
      <c r="AE1101" s="5"/>
      <c r="AF1101" s="5"/>
      <c r="AG1101" s="5"/>
      <c r="AH1101" s="5"/>
      <c r="AI1101" s="14"/>
      <c r="AJ1101" s="17"/>
      <c r="AK1101" s="7"/>
    </row>
    <row r="1102" spans="1:37" x14ac:dyDescent="0.25">
      <c r="A1102" s="11"/>
      <c r="B1102" s="11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131"/>
      <c r="Y1102" s="131"/>
      <c r="Z1102" s="131"/>
      <c r="AA1102" s="9"/>
      <c r="AB1102" s="9"/>
      <c r="AC1102" s="18"/>
      <c r="AD1102" s="9"/>
      <c r="AE1102" s="9"/>
      <c r="AF1102" s="9"/>
      <c r="AG1102" s="9"/>
      <c r="AH1102" s="9"/>
      <c r="AI1102" s="13"/>
      <c r="AJ1102" s="19"/>
      <c r="AK1102" s="10"/>
    </row>
    <row r="1103" spans="1:37" x14ac:dyDescent="0.25">
      <c r="C1103" s="26"/>
      <c r="D1103" s="26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132"/>
      <c r="Y1103" s="132"/>
      <c r="Z1103" s="132"/>
      <c r="AA1103" s="5"/>
      <c r="AB1103" s="5"/>
      <c r="AC1103" s="16"/>
      <c r="AD1103" s="5"/>
      <c r="AE1103" s="5"/>
      <c r="AF1103" s="5"/>
      <c r="AG1103" s="5"/>
      <c r="AH1103" s="5"/>
      <c r="AI1103" s="14"/>
      <c r="AJ1103" s="17"/>
      <c r="AK1103" s="7"/>
    </row>
    <row r="1104" spans="1:37" x14ac:dyDescent="0.25">
      <c r="C1104" s="26"/>
      <c r="D1104" s="26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132"/>
      <c r="Y1104" s="132"/>
      <c r="Z1104" s="132"/>
      <c r="AA1104" s="5"/>
      <c r="AB1104" s="5"/>
      <c r="AC1104" s="16"/>
      <c r="AD1104" s="5"/>
      <c r="AE1104" s="5"/>
      <c r="AF1104" s="5"/>
      <c r="AG1104" s="5"/>
      <c r="AH1104" s="5"/>
      <c r="AI1104" s="14"/>
      <c r="AJ1104" s="17"/>
      <c r="AK1104" s="7"/>
    </row>
    <row r="1105" spans="1:37" x14ac:dyDescent="0.25">
      <c r="C1105" s="26"/>
      <c r="D1105" s="26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132"/>
      <c r="Y1105" s="132"/>
      <c r="Z1105" s="132"/>
      <c r="AA1105" s="5"/>
      <c r="AB1105" s="5"/>
      <c r="AC1105" s="16"/>
      <c r="AD1105" s="5"/>
      <c r="AE1105" s="5"/>
      <c r="AF1105" s="5"/>
      <c r="AG1105" s="5"/>
      <c r="AH1105" s="5"/>
      <c r="AI1105" s="14"/>
      <c r="AJ1105" s="17"/>
      <c r="AK1105" s="7"/>
    </row>
    <row r="1106" spans="1:37" x14ac:dyDescent="0.25">
      <c r="C1106" s="26"/>
      <c r="D1106" s="26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132"/>
      <c r="Y1106" s="132"/>
      <c r="Z1106" s="132"/>
      <c r="AA1106" s="5"/>
      <c r="AB1106" s="5"/>
      <c r="AC1106" s="16"/>
      <c r="AD1106" s="5"/>
      <c r="AE1106" s="5"/>
      <c r="AF1106" s="5"/>
      <c r="AG1106" s="5"/>
      <c r="AH1106" s="5"/>
      <c r="AI1106" s="14"/>
      <c r="AJ1106" s="17"/>
      <c r="AK1106" s="7"/>
    </row>
    <row r="1107" spans="1:37" x14ac:dyDescent="0.25">
      <c r="A1107" s="11"/>
      <c r="B1107" s="11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131"/>
      <c r="Y1107" s="131"/>
      <c r="Z1107" s="131"/>
      <c r="AA1107" s="9"/>
      <c r="AB1107" s="9"/>
      <c r="AC1107" s="18"/>
      <c r="AD1107" s="9"/>
      <c r="AE1107" s="9"/>
      <c r="AF1107" s="9"/>
      <c r="AG1107" s="9"/>
      <c r="AH1107" s="9"/>
      <c r="AI1107" s="13"/>
      <c r="AJ1107" s="19"/>
      <c r="AK1107" s="10"/>
    </row>
    <row r="1108" spans="1:37" x14ac:dyDescent="0.25">
      <c r="C1108" s="26"/>
      <c r="D1108" s="26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132"/>
      <c r="Y1108" s="132"/>
      <c r="Z1108" s="132"/>
      <c r="AA1108" s="5"/>
      <c r="AB1108" s="5"/>
      <c r="AC1108" s="16"/>
      <c r="AD1108" s="5"/>
      <c r="AE1108" s="5"/>
      <c r="AF1108" s="5"/>
      <c r="AG1108" s="5"/>
      <c r="AH1108" s="5"/>
      <c r="AI1108" s="14"/>
      <c r="AJ1108" s="17"/>
      <c r="AK1108" s="7"/>
    </row>
    <row r="1109" spans="1:37" x14ac:dyDescent="0.25">
      <c r="C1109" s="26"/>
      <c r="D1109" s="26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132"/>
      <c r="Y1109" s="132"/>
      <c r="Z1109" s="132"/>
      <c r="AA1109" s="5"/>
      <c r="AB1109" s="5"/>
      <c r="AC1109" s="16"/>
      <c r="AD1109" s="5"/>
      <c r="AE1109" s="5"/>
      <c r="AF1109" s="5"/>
      <c r="AG1109" s="5"/>
      <c r="AH1109" s="5"/>
      <c r="AI1109" s="14"/>
      <c r="AJ1109" s="17"/>
      <c r="AK1109" s="7"/>
    </row>
    <row r="1110" spans="1:37" x14ac:dyDescent="0.25">
      <c r="C1110" s="26"/>
      <c r="D1110" s="26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132"/>
      <c r="Y1110" s="132"/>
      <c r="Z1110" s="132"/>
      <c r="AA1110" s="5"/>
      <c r="AB1110" s="5"/>
      <c r="AC1110" s="16"/>
      <c r="AD1110" s="5"/>
      <c r="AE1110" s="5"/>
      <c r="AF1110" s="5"/>
      <c r="AG1110" s="5"/>
      <c r="AH1110" s="5"/>
      <c r="AI1110" s="14"/>
      <c r="AJ1110" s="17"/>
      <c r="AK1110" s="7"/>
    </row>
    <row r="1111" spans="1:37" x14ac:dyDescent="0.25">
      <c r="C1111" s="26"/>
      <c r="D1111" s="26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132"/>
      <c r="Y1111" s="132"/>
      <c r="Z1111" s="132"/>
      <c r="AA1111" s="5"/>
      <c r="AB1111" s="5"/>
      <c r="AC1111" s="16"/>
      <c r="AD1111" s="5"/>
      <c r="AE1111" s="5"/>
      <c r="AF1111" s="5"/>
      <c r="AG1111" s="5"/>
      <c r="AH1111" s="5"/>
      <c r="AI1111" s="14"/>
      <c r="AJ1111" s="17"/>
      <c r="AK1111" s="7"/>
    </row>
    <row r="1112" spans="1:37" x14ac:dyDescent="0.25">
      <c r="C1112" s="26"/>
      <c r="D1112" s="26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132"/>
      <c r="Y1112" s="132"/>
      <c r="Z1112" s="132"/>
      <c r="AA1112" s="5"/>
      <c r="AB1112" s="5"/>
      <c r="AC1112" s="16"/>
      <c r="AD1112" s="5"/>
      <c r="AE1112" s="5"/>
      <c r="AF1112" s="5"/>
      <c r="AG1112" s="5"/>
      <c r="AH1112" s="5"/>
      <c r="AI1112" s="14"/>
      <c r="AJ1112" s="17"/>
      <c r="AK1112" s="7"/>
    </row>
    <row r="1113" spans="1:37" x14ac:dyDescent="0.25">
      <c r="C1113" s="26"/>
      <c r="D1113" s="26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132"/>
      <c r="Y1113" s="132"/>
      <c r="Z1113" s="132"/>
      <c r="AA1113" s="5"/>
      <c r="AB1113" s="5"/>
      <c r="AC1113" s="16"/>
      <c r="AD1113" s="5"/>
      <c r="AE1113" s="5"/>
      <c r="AF1113" s="5"/>
      <c r="AG1113" s="5"/>
      <c r="AH1113" s="5"/>
      <c r="AI1113" s="14"/>
      <c r="AJ1113" s="17"/>
      <c r="AK1113" s="7"/>
    </row>
    <row r="1114" spans="1:37" x14ac:dyDescent="0.25">
      <c r="C1114" s="26"/>
      <c r="D1114" s="26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132"/>
      <c r="Y1114" s="132"/>
      <c r="Z1114" s="132"/>
      <c r="AA1114" s="5"/>
      <c r="AB1114" s="5"/>
      <c r="AC1114" s="16"/>
      <c r="AD1114" s="5"/>
      <c r="AE1114" s="5"/>
      <c r="AF1114" s="5"/>
      <c r="AG1114" s="5"/>
      <c r="AH1114" s="5"/>
      <c r="AI1114" s="14"/>
      <c r="AJ1114" s="17"/>
      <c r="AK1114" s="7"/>
    </row>
    <row r="1115" spans="1:37" x14ac:dyDescent="0.25">
      <c r="C1115" s="26"/>
      <c r="D1115" s="26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132"/>
      <c r="Y1115" s="132"/>
      <c r="Z1115" s="132"/>
      <c r="AA1115" s="5"/>
      <c r="AB1115" s="5"/>
      <c r="AC1115" s="16"/>
      <c r="AD1115" s="5"/>
      <c r="AE1115" s="5"/>
      <c r="AF1115" s="5"/>
      <c r="AG1115" s="5"/>
      <c r="AH1115" s="5"/>
      <c r="AI1115" s="14"/>
      <c r="AJ1115" s="17"/>
      <c r="AK1115" s="7"/>
    </row>
    <row r="1116" spans="1:37" x14ac:dyDescent="0.25">
      <c r="A1116" s="11"/>
      <c r="B1116" s="11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131"/>
      <c r="Y1116" s="131"/>
      <c r="Z1116" s="131"/>
      <c r="AA1116" s="9"/>
      <c r="AB1116" s="9"/>
      <c r="AC1116" s="18"/>
      <c r="AD1116" s="9"/>
      <c r="AE1116" s="9"/>
      <c r="AF1116" s="9"/>
      <c r="AG1116" s="9"/>
      <c r="AH1116" s="9"/>
      <c r="AI1116" s="13"/>
      <c r="AJ1116" s="19"/>
      <c r="AK1116" s="10"/>
    </row>
    <row r="1117" spans="1:37" ht="18.75" customHeight="1" x14ac:dyDescent="0.25">
      <c r="C1117" s="26"/>
      <c r="D1117" s="26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128"/>
      <c r="Y1117" s="128"/>
      <c r="Z1117" s="128"/>
      <c r="AA1117" s="5"/>
      <c r="AB1117" s="5"/>
      <c r="AC1117" s="15"/>
      <c r="AD1117" s="5"/>
      <c r="AE1117" s="5"/>
      <c r="AF1117" s="5"/>
      <c r="AG1117" s="5"/>
      <c r="AH1117" s="5"/>
      <c r="AI1117" s="14"/>
      <c r="AJ1117" s="7"/>
      <c r="AK1117" s="20"/>
    </row>
    <row r="1118" spans="1:37" ht="18.75" customHeight="1" x14ac:dyDescent="0.25">
      <c r="C1118" s="26"/>
      <c r="D1118" s="26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128"/>
      <c r="Y1118" s="128"/>
      <c r="Z1118" s="128"/>
      <c r="AA1118" s="5"/>
      <c r="AB1118" s="5"/>
      <c r="AC1118" s="15"/>
      <c r="AD1118" s="5"/>
      <c r="AE1118" s="5"/>
      <c r="AF1118" s="5"/>
      <c r="AG1118" s="5"/>
      <c r="AH1118" s="5"/>
      <c r="AI1118" s="14"/>
      <c r="AJ1118" s="7"/>
      <c r="AK1118" s="20"/>
    </row>
    <row r="1119" spans="1:37" ht="18.75" customHeight="1" x14ac:dyDescent="0.25">
      <c r="C1119" s="26"/>
      <c r="D1119" s="26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128"/>
      <c r="Y1119" s="128"/>
      <c r="Z1119" s="128"/>
      <c r="AA1119" s="5"/>
      <c r="AB1119" s="5"/>
      <c r="AC1119" s="15"/>
      <c r="AD1119" s="5"/>
      <c r="AE1119" s="5"/>
      <c r="AF1119" s="5"/>
      <c r="AG1119" s="5"/>
      <c r="AH1119" s="5"/>
      <c r="AI1119" s="14"/>
      <c r="AJ1119" s="7"/>
      <c r="AK1119" s="20"/>
    </row>
    <row r="1120" spans="1:37" ht="18.75" customHeight="1" x14ac:dyDescent="0.25">
      <c r="C1120" s="26"/>
      <c r="D1120" s="26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128"/>
      <c r="Y1120" s="128"/>
      <c r="Z1120" s="128"/>
      <c r="AA1120" s="5"/>
      <c r="AB1120" s="5"/>
      <c r="AC1120" s="15"/>
      <c r="AD1120" s="5"/>
      <c r="AE1120" s="5"/>
      <c r="AF1120" s="5"/>
      <c r="AG1120" s="5"/>
      <c r="AH1120" s="5"/>
      <c r="AI1120" s="14"/>
      <c r="AJ1120" s="7"/>
      <c r="AK1120" s="20"/>
    </row>
    <row r="1121" spans="1:37" ht="18.75" customHeight="1" x14ac:dyDescent="0.25">
      <c r="C1121" s="26"/>
      <c r="D1121" s="26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128"/>
      <c r="Y1121" s="128"/>
      <c r="Z1121" s="128"/>
      <c r="AA1121" s="5"/>
      <c r="AB1121" s="5"/>
      <c r="AC1121" s="15"/>
      <c r="AD1121" s="5"/>
      <c r="AE1121" s="5"/>
      <c r="AF1121" s="5"/>
      <c r="AG1121" s="5"/>
      <c r="AH1121" s="5"/>
      <c r="AI1121" s="14"/>
      <c r="AJ1121" s="7"/>
      <c r="AK1121" s="20"/>
    </row>
    <row r="1122" spans="1:37" ht="18.75" customHeight="1" x14ac:dyDescent="0.25">
      <c r="C1122" s="26"/>
      <c r="D1122" s="26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128"/>
      <c r="Y1122" s="128"/>
      <c r="Z1122" s="128"/>
      <c r="AA1122" s="5"/>
      <c r="AB1122" s="5"/>
      <c r="AC1122" s="15"/>
      <c r="AD1122" s="5"/>
      <c r="AE1122" s="5"/>
      <c r="AF1122" s="5"/>
      <c r="AG1122" s="5"/>
      <c r="AH1122" s="5"/>
      <c r="AI1122" s="14"/>
      <c r="AJ1122" s="7"/>
      <c r="AK1122" s="20"/>
    </row>
    <row r="1123" spans="1:37" ht="18.75" customHeight="1" x14ac:dyDescent="0.25">
      <c r="C1123" s="26"/>
      <c r="D1123" s="26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128"/>
      <c r="Y1123" s="128"/>
      <c r="Z1123" s="128"/>
      <c r="AA1123" s="5"/>
      <c r="AB1123" s="5"/>
      <c r="AC1123" s="15"/>
      <c r="AD1123" s="5"/>
      <c r="AE1123" s="5"/>
      <c r="AF1123" s="5"/>
      <c r="AG1123" s="5"/>
      <c r="AH1123" s="5"/>
      <c r="AI1123" s="14"/>
      <c r="AJ1123" s="7"/>
      <c r="AK1123" s="20"/>
    </row>
    <row r="1124" spans="1:37" ht="18.75" customHeight="1" x14ac:dyDescent="0.25">
      <c r="C1124" s="26"/>
      <c r="D1124" s="26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128"/>
      <c r="Y1124" s="128"/>
      <c r="Z1124" s="128"/>
      <c r="AA1124" s="5"/>
      <c r="AB1124" s="5"/>
      <c r="AC1124" s="15"/>
      <c r="AD1124" s="5"/>
      <c r="AE1124" s="5"/>
      <c r="AF1124" s="5"/>
      <c r="AG1124" s="5"/>
      <c r="AH1124" s="5"/>
      <c r="AI1124" s="14"/>
      <c r="AJ1124" s="7"/>
      <c r="AK1124" s="20"/>
    </row>
    <row r="1125" spans="1:37" ht="18.75" customHeight="1" x14ac:dyDescent="0.25">
      <c r="C1125" s="26"/>
      <c r="D1125" s="26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128"/>
      <c r="Y1125" s="128"/>
      <c r="Z1125" s="128"/>
      <c r="AA1125" s="5"/>
      <c r="AB1125" s="5"/>
      <c r="AC1125" s="15"/>
      <c r="AD1125" s="5"/>
      <c r="AE1125" s="5"/>
      <c r="AF1125" s="5"/>
      <c r="AG1125" s="5"/>
      <c r="AH1125" s="5"/>
      <c r="AI1125" s="14"/>
      <c r="AJ1125" s="7"/>
      <c r="AK1125" s="20"/>
    </row>
    <row r="1126" spans="1:37" ht="18.75" customHeight="1" x14ac:dyDescent="0.25">
      <c r="A1126" s="11"/>
      <c r="B1126" s="11"/>
      <c r="C1126" s="26"/>
      <c r="D1126" s="26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128"/>
      <c r="Y1126" s="128"/>
      <c r="Z1126" s="128"/>
      <c r="AA1126" s="5"/>
      <c r="AB1126" s="5"/>
      <c r="AC1126" s="15"/>
      <c r="AD1126" s="5"/>
      <c r="AE1126" s="5"/>
      <c r="AF1126" s="5"/>
      <c r="AG1126" s="5"/>
      <c r="AH1126" s="5"/>
      <c r="AI1126" s="14"/>
      <c r="AJ1126" s="7"/>
      <c r="AK1126" s="20"/>
    </row>
    <row r="1127" spans="1:37" ht="18" customHeight="1" x14ac:dyDescent="0.25">
      <c r="C1127" s="26"/>
      <c r="D1127" s="26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128"/>
      <c r="Y1127" s="128"/>
      <c r="Z1127" s="128"/>
      <c r="AA1127" s="5"/>
      <c r="AB1127" s="5"/>
      <c r="AC1127" s="15"/>
      <c r="AD1127" s="5"/>
      <c r="AE1127" s="5"/>
      <c r="AF1127" s="5"/>
      <c r="AG1127" s="5"/>
      <c r="AH1127" s="5"/>
      <c r="AI1127" s="14"/>
      <c r="AJ1127" s="7"/>
      <c r="AK1127" s="20"/>
    </row>
    <row r="1128" spans="1:37" ht="18" customHeight="1" x14ac:dyDescent="0.25">
      <c r="C1128" s="26"/>
      <c r="D1128" s="26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128"/>
      <c r="Y1128" s="128"/>
      <c r="Z1128" s="128"/>
      <c r="AA1128" s="5"/>
      <c r="AB1128" s="5"/>
      <c r="AC1128" s="15"/>
      <c r="AD1128" s="5"/>
      <c r="AE1128" s="5"/>
      <c r="AF1128" s="5"/>
      <c r="AG1128" s="5"/>
      <c r="AH1128" s="5"/>
      <c r="AI1128" s="14"/>
      <c r="AJ1128" s="7"/>
      <c r="AK1128" s="20"/>
    </row>
    <row r="1129" spans="1:37" ht="18" customHeight="1" x14ac:dyDescent="0.25">
      <c r="C1129" s="26"/>
      <c r="D1129" s="26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128"/>
      <c r="Y1129" s="128"/>
      <c r="Z1129" s="128"/>
      <c r="AA1129" s="5"/>
      <c r="AB1129" s="5"/>
      <c r="AC1129" s="15"/>
      <c r="AD1129" s="5"/>
      <c r="AE1129" s="5"/>
      <c r="AF1129" s="5"/>
      <c r="AG1129" s="5"/>
      <c r="AH1129" s="5"/>
      <c r="AI1129" s="14"/>
      <c r="AJ1129" s="7"/>
      <c r="AK1129" s="20"/>
    </row>
    <row r="1130" spans="1:37" ht="18" customHeight="1" x14ac:dyDescent="0.25">
      <c r="C1130" s="26"/>
      <c r="D1130" s="26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128"/>
      <c r="Y1130" s="128"/>
      <c r="Z1130" s="128"/>
      <c r="AA1130" s="5"/>
      <c r="AB1130" s="5"/>
      <c r="AC1130" s="15"/>
      <c r="AD1130" s="5"/>
      <c r="AE1130" s="5"/>
      <c r="AF1130" s="5"/>
      <c r="AG1130" s="5"/>
      <c r="AH1130" s="5"/>
      <c r="AI1130" s="14"/>
      <c r="AJ1130" s="7"/>
      <c r="AK1130" s="20"/>
    </row>
    <row r="1131" spans="1:37" ht="18" customHeight="1" x14ac:dyDescent="0.25">
      <c r="C1131" s="26"/>
      <c r="D1131" s="26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128"/>
      <c r="Y1131" s="128"/>
      <c r="Z1131" s="128"/>
      <c r="AA1131" s="5"/>
      <c r="AB1131" s="5"/>
      <c r="AC1131" s="15"/>
      <c r="AD1131" s="5"/>
      <c r="AE1131" s="5"/>
      <c r="AF1131" s="5"/>
      <c r="AG1131" s="5"/>
      <c r="AH1131" s="5"/>
      <c r="AI1131" s="14"/>
      <c r="AJ1131" s="7"/>
      <c r="AK1131" s="20"/>
    </row>
    <row r="1132" spans="1:37" ht="18" customHeight="1" x14ac:dyDescent="0.25">
      <c r="C1132" s="26"/>
      <c r="D1132" s="26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128"/>
      <c r="Y1132" s="128"/>
      <c r="Z1132" s="128"/>
      <c r="AA1132" s="5"/>
      <c r="AB1132" s="5"/>
      <c r="AC1132" s="15"/>
      <c r="AD1132" s="5"/>
      <c r="AE1132" s="5"/>
      <c r="AF1132" s="5"/>
      <c r="AG1132" s="5"/>
      <c r="AH1132" s="5"/>
      <c r="AI1132" s="14"/>
      <c r="AJ1132" s="7"/>
      <c r="AK1132" s="20"/>
    </row>
    <row r="1133" spans="1:37" ht="18" customHeight="1" x14ac:dyDescent="0.25">
      <c r="C1133" s="26"/>
      <c r="D1133" s="26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128"/>
      <c r="Y1133" s="128"/>
      <c r="Z1133" s="128"/>
      <c r="AA1133" s="5"/>
      <c r="AB1133" s="5"/>
      <c r="AC1133" s="15"/>
      <c r="AD1133" s="5"/>
      <c r="AE1133" s="5"/>
      <c r="AF1133" s="5"/>
      <c r="AG1133" s="5"/>
      <c r="AH1133" s="5"/>
      <c r="AI1133" s="14"/>
      <c r="AJ1133" s="7"/>
      <c r="AK1133" s="20"/>
    </row>
    <row r="1134" spans="1:37" ht="18" customHeight="1" x14ac:dyDescent="0.25">
      <c r="C1134" s="26"/>
      <c r="D1134" s="26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128"/>
      <c r="Y1134" s="128"/>
      <c r="Z1134" s="128"/>
      <c r="AA1134" s="5"/>
      <c r="AB1134" s="5"/>
      <c r="AC1134" s="15"/>
      <c r="AD1134" s="5"/>
      <c r="AE1134" s="5"/>
      <c r="AF1134" s="5"/>
      <c r="AG1134" s="5"/>
      <c r="AH1134" s="5"/>
      <c r="AI1134" s="14"/>
      <c r="AJ1134" s="7"/>
      <c r="AK1134" s="20"/>
    </row>
    <row r="1135" spans="1:37" ht="18" customHeight="1" x14ac:dyDescent="0.25">
      <c r="C1135" s="26"/>
      <c r="D1135" s="26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128"/>
      <c r="Y1135" s="128"/>
      <c r="Z1135" s="128"/>
      <c r="AA1135" s="5"/>
      <c r="AB1135" s="5"/>
      <c r="AC1135" s="15"/>
      <c r="AD1135" s="5"/>
      <c r="AE1135" s="5"/>
      <c r="AF1135" s="5"/>
      <c r="AG1135" s="5"/>
      <c r="AH1135" s="5"/>
      <c r="AI1135" s="14"/>
      <c r="AJ1135" s="7"/>
      <c r="AK1135" s="20"/>
    </row>
    <row r="1136" spans="1:37" ht="18" customHeight="1" x14ac:dyDescent="0.25">
      <c r="C1136" s="26"/>
      <c r="D1136" s="26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128"/>
      <c r="Y1136" s="128"/>
      <c r="Z1136" s="128"/>
      <c r="AA1136" s="5"/>
      <c r="AB1136" s="5"/>
      <c r="AC1136" s="15"/>
      <c r="AD1136" s="5"/>
      <c r="AE1136" s="5"/>
      <c r="AF1136" s="5"/>
      <c r="AG1136" s="5"/>
      <c r="AH1136" s="5"/>
      <c r="AI1136" s="14"/>
      <c r="AJ1136" s="7"/>
      <c r="AK1136" s="20"/>
    </row>
    <row r="1137" spans="1:37" ht="18" customHeight="1" x14ac:dyDescent="0.25">
      <c r="A1137" s="11"/>
      <c r="B1137" s="11"/>
      <c r="C1137" s="26"/>
      <c r="D1137" s="26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128"/>
      <c r="Y1137" s="128"/>
      <c r="Z1137" s="128"/>
      <c r="AA1137" s="5"/>
      <c r="AB1137" s="5"/>
      <c r="AC1137" s="15"/>
      <c r="AD1137" s="5"/>
      <c r="AE1137" s="5"/>
      <c r="AF1137" s="5"/>
      <c r="AG1137" s="5"/>
      <c r="AH1137" s="5"/>
      <c r="AI1137" s="14"/>
      <c r="AJ1137" s="7"/>
      <c r="AK1137" s="20"/>
    </row>
    <row r="1138" spans="1:37" ht="18" customHeight="1" x14ac:dyDescent="0.25">
      <c r="C1138" s="26"/>
      <c r="D1138" s="26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128"/>
      <c r="Y1138" s="128"/>
      <c r="Z1138" s="128"/>
      <c r="AA1138" s="5"/>
      <c r="AB1138" s="5"/>
      <c r="AC1138" s="15"/>
      <c r="AD1138" s="5"/>
      <c r="AE1138" s="5"/>
      <c r="AF1138" s="5"/>
      <c r="AG1138" s="5"/>
      <c r="AH1138" s="5"/>
      <c r="AI1138" s="14"/>
      <c r="AJ1138" s="7"/>
      <c r="AK1138" s="20"/>
    </row>
    <row r="1139" spans="1:37" ht="18" customHeight="1" x14ac:dyDescent="0.25">
      <c r="A1139" s="11"/>
      <c r="B1139" s="11"/>
      <c r="C1139" s="26"/>
      <c r="D1139" s="26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128"/>
      <c r="Y1139" s="128"/>
      <c r="Z1139" s="128"/>
      <c r="AA1139" s="5"/>
      <c r="AB1139" s="5"/>
      <c r="AC1139" s="15"/>
      <c r="AD1139" s="5"/>
      <c r="AE1139" s="5"/>
      <c r="AF1139" s="5"/>
      <c r="AG1139" s="5"/>
      <c r="AH1139" s="5"/>
      <c r="AI1139" s="14"/>
      <c r="AJ1139" s="7"/>
      <c r="AK1139" s="20"/>
    </row>
    <row r="1140" spans="1:37" ht="18" customHeight="1" x14ac:dyDescent="0.25">
      <c r="C1140" s="26"/>
      <c r="D1140" s="26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128"/>
      <c r="Y1140" s="128"/>
      <c r="Z1140" s="128"/>
      <c r="AA1140" s="5"/>
      <c r="AB1140" s="5"/>
      <c r="AC1140" s="15"/>
      <c r="AD1140" s="5"/>
      <c r="AE1140" s="5"/>
      <c r="AF1140" s="5"/>
      <c r="AG1140" s="5"/>
      <c r="AH1140" s="5"/>
      <c r="AI1140" s="14"/>
      <c r="AJ1140" s="7"/>
      <c r="AK1140" s="20"/>
    </row>
    <row r="1141" spans="1:37" ht="18" customHeight="1" x14ac:dyDescent="0.25">
      <c r="C1141" s="26"/>
      <c r="D1141" s="26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128"/>
      <c r="Y1141" s="128"/>
      <c r="Z1141" s="128"/>
      <c r="AA1141" s="5"/>
      <c r="AB1141" s="5"/>
      <c r="AC1141" s="15"/>
      <c r="AD1141" s="5"/>
      <c r="AE1141" s="5"/>
      <c r="AF1141" s="5"/>
      <c r="AG1141" s="5"/>
      <c r="AH1141" s="5"/>
      <c r="AI1141" s="14"/>
      <c r="AJ1141" s="7"/>
      <c r="AK1141" s="20"/>
    </row>
    <row r="1142" spans="1:37" x14ac:dyDescent="0.25">
      <c r="C1142" s="26"/>
      <c r="D1142" s="26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132"/>
      <c r="Y1142" s="132"/>
      <c r="Z1142" s="132"/>
      <c r="AA1142" s="5"/>
      <c r="AB1142" s="5"/>
      <c r="AC1142" s="16"/>
      <c r="AD1142" s="5"/>
      <c r="AE1142" s="5"/>
      <c r="AF1142" s="5"/>
      <c r="AG1142" s="5"/>
      <c r="AH1142" s="5"/>
      <c r="AI1142" s="14"/>
      <c r="AJ1142" s="17"/>
      <c r="AK1142" s="7"/>
    </row>
    <row r="1143" spans="1:37" x14ac:dyDescent="0.25">
      <c r="C1143" s="26"/>
      <c r="D1143" s="26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132"/>
      <c r="Y1143" s="132"/>
      <c r="Z1143" s="132"/>
      <c r="AA1143" s="5"/>
      <c r="AB1143" s="5"/>
      <c r="AC1143" s="16"/>
      <c r="AD1143" s="5"/>
      <c r="AE1143" s="5"/>
      <c r="AF1143" s="5"/>
      <c r="AG1143" s="5"/>
      <c r="AH1143" s="5"/>
      <c r="AI1143" s="14"/>
      <c r="AJ1143" s="17"/>
      <c r="AK1143" s="7"/>
    </row>
    <row r="1144" spans="1:37" x14ac:dyDescent="0.25">
      <c r="A1144" s="11"/>
      <c r="B1144" s="11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131"/>
      <c r="Y1144" s="131"/>
      <c r="Z1144" s="131"/>
      <c r="AA1144" s="9"/>
      <c r="AB1144" s="9"/>
      <c r="AC1144" s="18"/>
      <c r="AD1144" s="9"/>
      <c r="AE1144" s="9"/>
      <c r="AF1144" s="9"/>
      <c r="AG1144" s="9"/>
      <c r="AH1144" s="9"/>
      <c r="AI1144" s="13"/>
      <c r="AJ1144" s="19"/>
      <c r="AK1144" s="10"/>
    </row>
    <row r="1145" spans="1:37" x14ac:dyDescent="0.25">
      <c r="A1145" s="11"/>
      <c r="B1145" s="11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131"/>
      <c r="Y1145" s="131"/>
      <c r="Z1145" s="131"/>
      <c r="AA1145" s="9"/>
      <c r="AB1145" s="9"/>
      <c r="AC1145" s="18"/>
      <c r="AD1145" s="9"/>
      <c r="AE1145" s="9"/>
      <c r="AF1145" s="9"/>
      <c r="AG1145" s="9"/>
      <c r="AH1145" s="9"/>
      <c r="AI1145" s="13"/>
      <c r="AJ1145" s="19"/>
      <c r="AK1145" s="10"/>
    </row>
    <row r="1146" spans="1:37" x14ac:dyDescent="0.25">
      <c r="A1146" s="11"/>
      <c r="B1146" s="11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131"/>
      <c r="Y1146" s="131"/>
      <c r="Z1146" s="131"/>
      <c r="AA1146" s="9"/>
      <c r="AB1146" s="9"/>
      <c r="AC1146" s="18"/>
      <c r="AD1146" s="9"/>
      <c r="AE1146" s="9"/>
      <c r="AF1146" s="9"/>
      <c r="AG1146" s="9"/>
      <c r="AH1146" s="9"/>
      <c r="AI1146" s="13"/>
      <c r="AJ1146" s="19"/>
      <c r="AK1146" s="10"/>
    </row>
    <row r="1147" spans="1:37" x14ac:dyDescent="0.25">
      <c r="C1147" s="26"/>
      <c r="D1147" s="26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132"/>
      <c r="Y1147" s="132"/>
      <c r="Z1147" s="132"/>
      <c r="AA1147" s="5"/>
      <c r="AB1147" s="5"/>
      <c r="AC1147" s="16"/>
      <c r="AD1147" s="5"/>
      <c r="AE1147" s="5"/>
      <c r="AF1147" s="5"/>
      <c r="AG1147" s="5"/>
      <c r="AH1147" s="5"/>
      <c r="AI1147" s="14"/>
      <c r="AJ1147" s="17"/>
      <c r="AK1147" s="7"/>
    </row>
    <row r="1148" spans="1:37" x14ac:dyDescent="0.25">
      <c r="C1148" s="26"/>
      <c r="D1148" s="26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132"/>
      <c r="Y1148" s="132"/>
      <c r="Z1148" s="132"/>
      <c r="AA1148" s="5"/>
      <c r="AB1148" s="5"/>
      <c r="AC1148" s="16"/>
      <c r="AD1148" s="5"/>
      <c r="AE1148" s="5"/>
      <c r="AF1148" s="5"/>
      <c r="AG1148" s="5"/>
      <c r="AH1148" s="5"/>
      <c r="AI1148" s="14"/>
      <c r="AJ1148" s="17"/>
      <c r="AK1148" s="7"/>
    </row>
    <row r="1149" spans="1:37" x14ac:dyDescent="0.25">
      <c r="A1149" s="11"/>
      <c r="B1149" s="11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131"/>
      <c r="Y1149" s="131"/>
      <c r="Z1149" s="131"/>
      <c r="AA1149" s="9"/>
      <c r="AB1149" s="9"/>
      <c r="AC1149" s="18"/>
      <c r="AD1149" s="9"/>
      <c r="AE1149" s="9"/>
      <c r="AF1149" s="9"/>
      <c r="AG1149" s="9"/>
      <c r="AH1149" s="9"/>
      <c r="AI1149" s="13"/>
      <c r="AJ1149" s="19"/>
      <c r="AK1149" s="10"/>
    </row>
    <row r="1150" spans="1:37" x14ac:dyDescent="0.25">
      <c r="A1150" s="11"/>
      <c r="B1150" s="11"/>
      <c r="C1150" s="26"/>
      <c r="D1150" s="26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132"/>
      <c r="Y1150" s="132"/>
      <c r="Z1150" s="132"/>
      <c r="AA1150" s="5"/>
      <c r="AB1150" s="5"/>
      <c r="AC1150" s="16"/>
      <c r="AD1150" s="5"/>
      <c r="AE1150" s="5"/>
      <c r="AF1150" s="5"/>
      <c r="AG1150" s="5"/>
      <c r="AH1150" s="5"/>
      <c r="AI1150" s="14"/>
      <c r="AJ1150" s="17"/>
      <c r="AK1150" s="7"/>
    </row>
    <row r="1151" spans="1:37" x14ac:dyDescent="0.25">
      <c r="C1151" s="26"/>
      <c r="D1151" s="26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132"/>
      <c r="Y1151" s="132"/>
      <c r="Z1151" s="132"/>
      <c r="AA1151" s="5"/>
      <c r="AB1151" s="5"/>
      <c r="AC1151" s="16"/>
      <c r="AD1151" s="5"/>
      <c r="AE1151" s="5"/>
      <c r="AF1151" s="5"/>
      <c r="AG1151" s="5"/>
      <c r="AH1151" s="5"/>
      <c r="AI1151" s="14"/>
      <c r="AJ1151" s="17"/>
      <c r="AK1151" s="7"/>
    </row>
    <row r="1152" spans="1:37" x14ac:dyDescent="0.25">
      <c r="C1152" s="26"/>
      <c r="D1152" s="26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132"/>
      <c r="Y1152" s="132"/>
      <c r="Z1152" s="132"/>
      <c r="AA1152" s="5"/>
      <c r="AB1152" s="5"/>
      <c r="AC1152" s="16"/>
      <c r="AD1152" s="5"/>
      <c r="AE1152" s="5"/>
      <c r="AF1152" s="5"/>
      <c r="AG1152" s="5"/>
      <c r="AH1152" s="5"/>
      <c r="AI1152" s="14"/>
      <c r="AJ1152" s="17"/>
      <c r="AK1152" s="7"/>
    </row>
    <row r="1153" spans="1:37" x14ac:dyDescent="0.25">
      <c r="C1153" s="26"/>
      <c r="D1153" s="26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132"/>
      <c r="Y1153" s="132"/>
      <c r="Z1153" s="132"/>
      <c r="AA1153" s="5"/>
      <c r="AB1153" s="5"/>
      <c r="AC1153" s="16"/>
      <c r="AD1153" s="5"/>
      <c r="AE1153" s="5"/>
      <c r="AF1153" s="5"/>
      <c r="AG1153" s="5"/>
      <c r="AH1153" s="5"/>
      <c r="AI1153" s="14"/>
      <c r="AJ1153" s="17"/>
      <c r="AK1153" s="7"/>
    </row>
    <row r="1154" spans="1:37" x14ac:dyDescent="0.25">
      <c r="C1154" s="26"/>
      <c r="D1154" s="26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132"/>
      <c r="Y1154" s="132"/>
      <c r="Z1154" s="132"/>
      <c r="AA1154" s="5"/>
      <c r="AB1154" s="5"/>
      <c r="AC1154" s="16"/>
      <c r="AD1154" s="5"/>
      <c r="AE1154" s="5"/>
      <c r="AF1154" s="5"/>
      <c r="AG1154" s="5"/>
      <c r="AH1154" s="5"/>
      <c r="AI1154" s="14"/>
      <c r="AJ1154" s="17"/>
      <c r="AK1154" s="7"/>
    </row>
    <row r="1155" spans="1:37" x14ac:dyDescent="0.25">
      <c r="A1155" s="11"/>
      <c r="B1155" s="11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131"/>
      <c r="Y1155" s="131"/>
      <c r="Z1155" s="131"/>
      <c r="AA1155" s="9"/>
      <c r="AB1155" s="9"/>
      <c r="AC1155" s="18"/>
      <c r="AD1155" s="9"/>
      <c r="AE1155" s="9"/>
      <c r="AF1155" s="9"/>
      <c r="AG1155" s="9"/>
      <c r="AH1155" s="9"/>
      <c r="AI1155" s="13"/>
      <c r="AJ1155" s="19"/>
      <c r="AK1155" s="10"/>
    </row>
    <row r="1156" spans="1:37" x14ac:dyDescent="0.25">
      <c r="C1156" s="26"/>
      <c r="D1156" s="26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132"/>
      <c r="Y1156" s="132"/>
      <c r="Z1156" s="132"/>
      <c r="AA1156" s="5"/>
      <c r="AB1156" s="5"/>
      <c r="AC1156" s="16"/>
      <c r="AD1156" s="5"/>
      <c r="AE1156" s="5"/>
      <c r="AF1156" s="5"/>
      <c r="AG1156" s="5"/>
      <c r="AH1156" s="5"/>
      <c r="AI1156" s="14"/>
      <c r="AJ1156" s="17"/>
      <c r="AK1156" s="7"/>
    </row>
    <row r="1157" spans="1:37" x14ac:dyDescent="0.25">
      <c r="A1157" s="11"/>
      <c r="B1157" s="11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131"/>
      <c r="Y1157" s="131"/>
      <c r="Z1157" s="131"/>
      <c r="AA1157" s="9"/>
      <c r="AB1157" s="9"/>
      <c r="AC1157" s="18"/>
      <c r="AD1157" s="9"/>
      <c r="AE1157" s="9"/>
      <c r="AF1157" s="9"/>
      <c r="AG1157" s="9"/>
      <c r="AH1157" s="9"/>
      <c r="AI1157" s="13"/>
      <c r="AJ1157" s="19"/>
      <c r="AK1157" s="10"/>
    </row>
    <row r="1158" spans="1:37" x14ac:dyDescent="0.25">
      <c r="C1158" s="26"/>
      <c r="D1158" s="26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132"/>
      <c r="Y1158" s="132"/>
      <c r="Z1158" s="132"/>
      <c r="AA1158" s="5"/>
      <c r="AB1158" s="5"/>
      <c r="AC1158" s="16"/>
      <c r="AD1158" s="5"/>
      <c r="AE1158" s="5"/>
      <c r="AF1158" s="5"/>
      <c r="AG1158" s="5"/>
      <c r="AH1158" s="5"/>
      <c r="AI1158" s="14"/>
      <c r="AJ1158" s="17"/>
      <c r="AK1158" s="7"/>
    </row>
    <row r="1159" spans="1:37" x14ac:dyDescent="0.25">
      <c r="C1159" s="26"/>
      <c r="D1159" s="26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132"/>
      <c r="Y1159" s="132"/>
      <c r="Z1159" s="132"/>
      <c r="AA1159" s="5"/>
      <c r="AB1159" s="5"/>
      <c r="AC1159" s="16"/>
      <c r="AD1159" s="5"/>
      <c r="AE1159" s="5"/>
      <c r="AF1159" s="5"/>
      <c r="AG1159" s="5"/>
      <c r="AH1159" s="5"/>
      <c r="AI1159" s="14"/>
      <c r="AJ1159" s="17"/>
      <c r="AK1159" s="7"/>
    </row>
    <row r="1160" spans="1:37" x14ac:dyDescent="0.25">
      <c r="C1160" s="26"/>
      <c r="D1160" s="26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132"/>
      <c r="Y1160" s="132"/>
      <c r="Z1160" s="132"/>
      <c r="AA1160" s="5"/>
      <c r="AB1160" s="5"/>
      <c r="AC1160" s="16"/>
      <c r="AD1160" s="5"/>
      <c r="AE1160" s="5"/>
      <c r="AF1160" s="5"/>
      <c r="AG1160" s="5"/>
      <c r="AH1160" s="5"/>
      <c r="AI1160" s="14"/>
      <c r="AJ1160" s="17"/>
      <c r="AK1160" s="7"/>
    </row>
    <row r="1161" spans="1:37" x14ac:dyDescent="0.25">
      <c r="C1161" s="26"/>
      <c r="D1161" s="26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132"/>
      <c r="Y1161" s="132"/>
      <c r="Z1161" s="132"/>
      <c r="AA1161" s="5"/>
      <c r="AB1161" s="5"/>
      <c r="AC1161" s="16"/>
      <c r="AD1161" s="5"/>
      <c r="AE1161" s="5"/>
      <c r="AF1161" s="5"/>
      <c r="AG1161" s="5"/>
      <c r="AH1161" s="5"/>
      <c r="AI1161" s="14"/>
      <c r="AJ1161" s="17"/>
      <c r="AK1161" s="7"/>
    </row>
    <row r="1162" spans="1:37" x14ac:dyDescent="0.25">
      <c r="C1162" s="26"/>
      <c r="D1162" s="26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132"/>
      <c r="Y1162" s="132"/>
      <c r="Z1162" s="132"/>
      <c r="AA1162" s="5"/>
      <c r="AB1162" s="5"/>
      <c r="AC1162" s="16"/>
      <c r="AD1162" s="5"/>
      <c r="AE1162" s="5"/>
      <c r="AF1162" s="5"/>
      <c r="AG1162" s="5"/>
      <c r="AH1162" s="5"/>
      <c r="AI1162" s="14"/>
      <c r="AJ1162" s="17"/>
      <c r="AK1162" s="7"/>
    </row>
    <row r="1163" spans="1:37" x14ac:dyDescent="0.25">
      <c r="C1163" s="26"/>
      <c r="D1163" s="26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132"/>
      <c r="Y1163" s="132"/>
      <c r="Z1163" s="132"/>
      <c r="AA1163" s="5"/>
      <c r="AB1163" s="5"/>
      <c r="AC1163" s="16"/>
      <c r="AD1163" s="5"/>
      <c r="AE1163" s="5"/>
      <c r="AF1163" s="5"/>
      <c r="AG1163" s="5"/>
      <c r="AH1163" s="5"/>
      <c r="AI1163" s="14"/>
      <c r="AJ1163" s="17"/>
      <c r="AK1163" s="7"/>
    </row>
    <row r="1164" spans="1:37" x14ac:dyDescent="0.25">
      <c r="C1164" s="26"/>
      <c r="D1164" s="26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132"/>
      <c r="Y1164" s="132"/>
      <c r="Z1164" s="132"/>
      <c r="AA1164" s="5"/>
      <c r="AB1164" s="5"/>
      <c r="AC1164" s="16"/>
      <c r="AD1164" s="5"/>
      <c r="AE1164" s="5"/>
      <c r="AF1164" s="5"/>
      <c r="AG1164" s="5"/>
      <c r="AH1164" s="5"/>
      <c r="AI1164" s="14"/>
      <c r="AJ1164" s="17"/>
      <c r="AK1164" s="7"/>
    </row>
    <row r="1165" spans="1:37" x14ac:dyDescent="0.25">
      <c r="C1165" s="26"/>
      <c r="D1165" s="26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132"/>
      <c r="Y1165" s="132"/>
      <c r="Z1165" s="132"/>
      <c r="AA1165" s="5"/>
      <c r="AB1165" s="5"/>
      <c r="AC1165" s="16"/>
      <c r="AD1165" s="5"/>
      <c r="AE1165" s="5"/>
      <c r="AF1165" s="5"/>
      <c r="AG1165" s="5"/>
      <c r="AH1165" s="5"/>
      <c r="AI1165" s="14"/>
      <c r="AJ1165" s="17"/>
      <c r="AK1165" s="7"/>
    </row>
    <row r="1166" spans="1:37" x14ac:dyDescent="0.25">
      <c r="C1166" s="26"/>
      <c r="D1166" s="26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132"/>
      <c r="Y1166" s="132"/>
      <c r="Z1166" s="132"/>
      <c r="AA1166" s="5"/>
      <c r="AB1166" s="5"/>
      <c r="AC1166" s="16"/>
      <c r="AD1166" s="5"/>
      <c r="AE1166" s="5"/>
      <c r="AF1166" s="5"/>
      <c r="AG1166" s="5"/>
      <c r="AH1166" s="5"/>
      <c r="AI1166" s="14"/>
      <c r="AJ1166" s="17"/>
      <c r="AK1166" s="7"/>
    </row>
    <row r="1167" spans="1:37" x14ac:dyDescent="0.25">
      <c r="C1167" s="26"/>
      <c r="D1167" s="26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132"/>
      <c r="Y1167" s="132"/>
      <c r="Z1167" s="132"/>
      <c r="AA1167" s="5"/>
      <c r="AB1167" s="5"/>
      <c r="AC1167" s="16"/>
      <c r="AD1167" s="5"/>
      <c r="AE1167" s="5"/>
      <c r="AF1167" s="5"/>
      <c r="AG1167" s="5"/>
      <c r="AH1167" s="5"/>
      <c r="AI1167" s="14"/>
      <c r="AJ1167" s="17"/>
      <c r="AK1167" s="7"/>
    </row>
    <row r="1168" spans="1:37" x14ac:dyDescent="0.25">
      <c r="C1168" s="26"/>
      <c r="D1168" s="26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132"/>
      <c r="Y1168" s="132"/>
      <c r="Z1168" s="132"/>
      <c r="AA1168" s="5"/>
      <c r="AB1168" s="5"/>
      <c r="AC1168" s="16"/>
      <c r="AD1168" s="5"/>
      <c r="AE1168" s="5"/>
      <c r="AF1168" s="5"/>
      <c r="AG1168" s="5"/>
      <c r="AH1168" s="5"/>
      <c r="AI1168" s="14"/>
      <c r="AJ1168" s="17"/>
      <c r="AK1168" s="7"/>
    </row>
    <row r="1169" spans="1:37" x14ac:dyDescent="0.25">
      <c r="C1169" s="26"/>
      <c r="D1169" s="26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132"/>
      <c r="Y1169" s="132"/>
      <c r="Z1169" s="132"/>
      <c r="AA1169" s="5"/>
      <c r="AB1169" s="5"/>
      <c r="AC1169" s="16"/>
      <c r="AD1169" s="5"/>
      <c r="AE1169" s="5"/>
      <c r="AF1169" s="5"/>
      <c r="AG1169" s="5"/>
      <c r="AH1169" s="5"/>
      <c r="AI1169" s="14"/>
      <c r="AJ1169" s="17"/>
      <c r="AK1169" s="7"/>
    </row>
    <row r="1170" spans="1:37" x14ac:dyDescent="0.25">
      <c r="C1170" s="26"/>
      <c r="D1170" s="26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132"/>
      <c r="Y1170" s="132"/>
      <c r="Z1170" s="132"/>
      <c r="AA1170" s="5"/>
      <c r="AB1170" s="5"/>
      <c r="AC1170" s="16"/>
      <c r="AD1170" s="5"/>
      <c r="AE1170" s="5"/>
      <c r="AF1170" s="5"/>
      <c r="AG1170" s="5"/>
      <c r="AH1170" s="5"/>
      <c r="AI1170" s="14"/>
      <c r="AJ1170" s="17"/>
      <c r="AK1170" s="7"/>
    </row>
    <row r="1171" spans="1:37" x14ac:dyDescent="0.25">
      <c r="C1171" s="26"/>
      <c r="D1171" s="26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132"/>
      <c r="Y1171" s="132"/>
      <c r="Z1171" s="132"/>
      <c r="AA1171" s="5"/>
      <c r="AB1171" s="5"/>
      <c r="AC1171" s="16"/>
      <c r="AD1171" s="5"/>
      <c r="AE1171" s="5"/>
      <c r="AF1171" s="5"/>
      <c r="AG1171" s="5"/>
      <c r="AH1171" s="5"/>
      <c r="AI1171" s="14"/>
      <c r="AJ1171" s="17"/>
      <c r="AK1171" s="7"/>
    </row>
    <row r="1172" spans="1:37" x14ac:dyDescent="0.25">
      <c r="C1172" s="26"/>
      <c r="D1172" s="26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132"/>
      <c r="Y1172" s="132"/>
      <c r="Z1172" s="132"/>
      <c r="AA1172" s="5"/>
      <c r="AB1172" s="5"/>
      <c r="AC1172" s="16"/>
      <c r="AD1172" s="5"/>
      <c r="AE1172" s="5"/>
      <c r="AF1172" s="5"/>
      <c r="AG1172" s="5"/>
      <c r="AH1172" s="5"/>
      <c r="AI1172" s="14"/>
      <c r="AJ1172" s="17"/>
      <c r="AK1172" s="7"/>
    </row>
    <row r="1173" spans="1:37" x14ac:dyDescent="0.25">
      <c r="C1173" s="26"/>
      <c r="D1173" s="26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132"/>
      <c r="Y1173" s="132"/>
      <c r="Z1173" s="132"/>
      <c r="AA1173" s="5"/>
      <c r="AB1173" s="5"/>
      <c r="AC1173" s="16"/>
      <c r="AD1173" s="5"/>
      <c r="AE1173" s="5"/>
      <c r="AF1173" s="5"/>
      <c r="AG1173" s="5"/>
      <c r="AH1173" s="5"/>
      <c r="AI1173" s="14"/>
      <c r="AJ1173" s="17"/>
      <c r="AK1173" s="7"/>
    </row>
    <row r="1174" spans="1:37" x14ac:dyDescent="0.25">
      <c r="C1174" s="26"/>
      <c r="D1174" s="26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132"/>
      <c r="Y1174" s="132"/>
      <c r="Z1174" s="132"/>
      <c r="AA1174" s="5"/>
      <c r="AB1174" s="5"/>
      <c r="AC1174" s="16"/>
      <c r="AD1174" s="5"/>
      <c r="AE1174" s="5"/>
      <c r="AF1174" s="5"/>
      <c r="AG1174" s="5"/>
      <c r="AH1174" s="5"/>
      <c r="AI1174" s="14"/>
      <c r="AJ1174" s="17"/>
      <c r="AK1174" s="7"/>
    </row>
    <row r="1175" spans="1:37" x14ac:dyDescent="0.25">
      <c r="C1175" s="26"/>
      <c r="D1175" s="26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132"/>
      <c r="Y1175" s="132"/>
      <c r="Z1175" s="132"/>
      <c r="AA1175" s="5"/>
      <c r="AB1175" s="5"/>
      <c r="AC1175" s="16"/>
      <c r="AD1175" s="5"/>
      <c r="AE1175" s="5"/>
      <c r="AF1175" s="5"/>
      <c r="AG1175" s="5"/>
      <c r="AH1175" s="5"/>
      <c r="AI1175" s="14"/>
      <c r="AJ1175" s="17"/>
      <c r="AK1175" s="7"/>
    </row>
    <row r="1176" spans="1:37" x14ac:dyDescent="0.25">
      <c r="C1176" s="26"/>
      <c r="D1176" s="26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132"/>
      <c r="Y1176" s="132"/>
      <c r="Z1176" s="132"/>
      <c r="AA1176" s="5"/>
      <c r="AB1176" s="5"/>
      <c r="AC1176" s="16"/>
      <c r="AD1176" s="5"/>
      <c r="AE1176" s="5"/>
      <c r="AF1176" s="5"/>
      <c r="AG1176" s="5"/>
      <c r="AH1176" s="5"/>
      <c r="AI1176" s="14"/>
      <c r="AJ1176" s="17"/>
      <c r="AK1176" s="7"/>
    </row>
    <row r="1177" spans="1:37" x14ac:dyDescent="0.25">
      <c r="C1177" s="26"/>
      <c r="D1177" s="26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132"/>
      <c r="Y1177" s="132"/>
      <c r="Z1177" s="132"/>
      <c r="AA1177" s="5"/>
      <c r="AB1177" s="5"/>
      <c r="AC1177" s="16"/>
      <c r="AD1177" s="5"/>
      <c r="AE1177" s="5"/>
      <c r="AF1177" s="5"/>
      <c r="AG1177" s="5"/>
      <c r="AH1177" s="5"/>
      <c r="AI1177" s="14"/>
      <c r="AJ1177" s="17"/>
      <c r="AK1177" s="7"/>
    </row>
    <row r="1178" spans="1:37" x14ac:dyDescent="0.25">
      <c r="A1178" s="11"/>
      <c r="B1178" s="11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131"/>
      <c r="Y1178" s="131"/>
      <c r="Z1178" s="131"/>
      <c r="AA1178" s="9"/>
      <c r="AB1178" s="9"/>
      <c r="AC1178" s="18"/>
      <c r="AD1178" s="9"/>
      <c r="AE1178" s="9"/>
      <c r="AF1178" s="9"/>
      <c r="AG1178" s="9"/>
      <c r="AH1178" s="9"/>
      <c r="AI1178" s="13"/>
      <c r="AJ1178" s="19"/>
      <c r="AK1178" s="10"/>
    </row>
    <row r="1179" spans="1:37" x14ac:dyDescent="0.25">
      <c r="C1179" s="26"/>
      <c r="D1179" s="26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132"/>
      <c r="Y1179" s="132"/>
      <c r="Z1179" s="132"/>
      <c r="AA1179" s="5"/>
      <c r="AB1179" s="5"/>
      <c r="AC1179" s="16"/>
      <c r="AD1179" s="5"/>
      <c r="AE1179" s="5"/>
      <c r="AF1179" s="5"/>
      <c r="AG1179" s="5"/>
      <c r="AH1179" s="5"/>
      <c r="AI1179" s="14"/>
      <c r="AJ1179" s="17"/>
      <c r="AK1179" s="7"/>
    </row>
    <row r="1180" spans="1:37" x14ac:dyDescent="0.25">
      <c r="C1180" s="26"/>
      <c r="D1180" s="26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132"/>
      <c r="Y1180" s="132"/>
      <c r="Z1180" s="132"/>
      <c r="AA1180" s="5"/>
      <c r="AB1180" s="5"/>
      <c r="AC1180" s="16"/>
      <c r="AD1180" s="5"/>
      <c r="AE1180" s="5"/>
      <c r="AF1180" s="5"/>
      <c r="AG1180" s="5"/>
      <c r="AH1180" s="5"/>
      <c r="AI1180" s="14"/>
      <c r="AJ1180" s="17"/>
      <c r="AK1180" s="7"/>
    </row>
    <row r="1181" spans="1:37" x14ac:dyDescent="0.25">
      <c r="A1181" s="11"/>
      <c r="B1181" s="11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131"/>
      <c r="Y1181" s="131"/>
      <c r="Z1181" s="131"/>
      <c r="AA1181" s="9"/>
      <c r="AB1181" s="9"/>
      <c r="AC1181" s="18"/>
      <c r="AD1181" s="9"/>
      <c r="AE1181" s="9"/>
      <c r="AF1181" s="9"/>
      <c r="AG1181" s="9"/>
      <c r="AH1181" s="9"/>
      <c r="AI1181" s="13"/>
      <c r="AJ1181" s="19"/>
      <c r="AK1181" s="10"/>
    </row>
    <row r="1182" spans="1:37" x14ac:dyDescent="0.25">
      <c r="A1182" s="11"/>
      <c r="B1182" s="11"/>
      <c r="C1182" s="26"/>
      <c r="D1182" s="26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132"/>
      <c r="Y1182" s="132"/>
      <c r="Z1182" s="132"/>
      <c r="AA1182" s="5"/>
      <c r="AB1182" s="5"/>
      <c r="AC1182" s="16"/>
      <c r="AD1182" s="5"/>
      <c r="AE1182" s="5"/>
      <c r="AF1182" s="5"/>
      <c r="AG1182" s="5"/>
      <c r="AH1182" s="5"/>
      <c r="AI1182" s="14"/>
      <c r="AJ1182" s="17"/>
      <c r="AK1182" s="7"/>
    </row>
    <row r="1183" spans="1:37" x14ac:dyDescent="0.25">
      <c r="C1183" s="26"/>
      <c r="D1183" s="26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132"/>
      <c r="Y1183" s="132"/>
      <c r="Z1183" s="132"/>
      <c r="AA1183" s="5"/>
      <c r="AB1183" s="5"/>
      <c r="AC1183" s="16"/>
      <c r="AD1183" s="5"/>
      <c r="AE1183" s="5"/>
      <c r="AF1183" s="5"/>
      <c r="AG1183" s="5"/>
      <c r="AH1183" s="5"/>
      <c r="AI1183" s="14"/>
      <c r="AJ1183" s="17"/>
      <c r="AK1183" s="7"/>
    </row>
    <row r="1184" spans="1:37" x14ac:dyDescent="0.25">
      <c r="C1184" s="26"/>
      <c r="D1184" s="26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132"/>
      <c r="Y1184" s="132"/>
      <c r="Z1184" s="132"/>
      <c r="AA1184" s="5"/>
      <c r="AB1184" s="5"/>
      <c r="AC1184" s="16"/>
      <c r="AD1184" s="5"/>
      <c r="AE1184" s="5"/>
      <c r="AF1184" s="5"/>
      <c r="AG1184" s="5"/>
      <c r="AH1184" s="5"/>
      <c r="AI1184" s="14"/>
      <c r="AJ1184" s="17"/>
      <c r="AK1184" s="7"/>
    </row>
    <row r="1185" spans="1:37" x14ac:dyDescent="0.25">
      <c r="C1185" s="26"/>
      <c r="D1185" s="26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132"/>
      <c r="Y1185" s="132"/>
      <c r="Z1185" s="132"/>
      <c r="AA1185" s="5"/>
      <c r="AB1185" s="5"/>
      <c r="AC1185" s="16"/>
      <c r="AD1185" s="5"/>
      <c r="AE1185" s="5"/>
      <c r="AF1185" s="5"/>
      <c r="AG1185" s="5"/>
      <c r="AH1185" s="5"/>
      <c r="AI1185" s="14"/>
      <c r="AJ1185" s="17"/>
      <c r="AK1185" s="7"/>
    </row>
    <row r="1186" spans="1:37" x14ac:dyDescent="0.25">
      <c r="C1186" s="26"/>
      <c r="D1186" s="26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132"/>
      <c r="Y1186" s="132"/>
      <c r="Z1186" s="132"/>
      <c r="AA1186" s="5"/>
      <c r="AB1186" s="5"/>
      <c r="AC1186" s="16"/>
      <c r="AD1186" s="5"/>
      <c r="AE1186" s="5"/>
      <c r="AF1186" s="5"/>
      <c r="AG1186" s="5"/>
      <c r="AH1186" s="5"/>
      <c r="AI1186" s="14"/>
      <c r="AJ1186" s="17"/>
      <c r="AK1186" s="7"/>
    </row>
    <row r="1187" spans="1:37" x14ac:dyDescent="0.25">
      <c r="C1187" s="26"/>
      <c r="D1187" s="26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132"/>
      <c r="Y1187" s="132"/>
      <c r="Z1187" s="132"/>
      <c r="AA1187" s="5"/>
      <c r="AB1187" s="5"/>
      <c r="AC1187" s="16"/>
      <c r="AD1187" s="5"/>
      <c r="AE1187" s="5"/>
      <c r="AF1187" s="5"/>
      <c r="AG1187" s="5"/>
      <c r="AH1187" s="5"/>
      <c r="AI1187" s="14"/>
      <c r="AJ1187" s="17"/>
      <c r="AK1187" s="7"/>
    </row>
    <row r="1188" spans="1:37" x14ac:dyDescent="0.25">
      <c r="C1188" s="26"/>
      <c r="D1188" s="26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132"/>
      <c r="Y1188" s="132"/>
      <c r="Z1188" s="132"/>
      <c r="AA1188" s="5"/>
      <c r="AB1188" s="5"/>
      <c r="AC1188" s="16"/>
      <c r="AD1188" s="5"/>
      <c r="AE1188" s="5"/>
      <c r="AF1188" s="5"/>
      <c r="AG1188" s="5"/>
      <c r="AH1188" s="5"/>
      <c r="AI1188" s="14"/>
      <c r="AJ1188" s="17"/>
      <c r="AK1188" s="7"/>
    </row>
    <row r="1189" spans="1:37" x14ac:dyDescent="0.25">
      <c r="C1189" s="26"/>
      <c r="D1189" s="26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132"/>
      <c r="Y1189" s="132"/>
      <c r="Z1189" s="132"/>
      <c r="AA1189" s="5"/>
      <c r="AB1189" s="5"/>
      <c r="AC1189" s="16"/>
      <c r="AD1189" s="5"/>
      <c r="AE1189" s="5"/>
      <c r="AF1189" s="5"/>
      <c r="AG1189" s="5"/>
      <c r="AH1189" s="5"/>
      <c r="AI1189" s="14"/>
      <c r="AJ1189" s="17"/>
      <c r="AK1189" s="7"/>
    </row>
    <row r="1190" spans="1:37" x14ac:dyDescent="0.25">
      <c r="C1190" s="26"/>
      <c r="D1190" s="26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132"/>
      <c r="Y1190" s="132"/>
      <c r="Z1190" s="132"/>
      <c r="AA1190" s="5"/>
      <c r="AB1190" s="5"/>
      <c r="AC1190" s="16"/>
      <c r="AD1190" s="5"/>
      <c r="AE1190" s="5"/>
      <c r="AF1190" s="5"/>
      <c r="AG1190" s="5"/>
      <c r="AH1190" s="5"/>
      <c r="AI1190" s="14"/>
      <c r="AJ1190" s="17"/>
      <c r="AK1190" s="7"/>
    </row>
    <row r="1191" spans="1:37" x14ac:dyDescent="0.25">
      <c r="A1191" s="11"/>
      <c r="B1191" s="11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131"/>
      <c r="Y1191" s="131"/>
      <c r="Z1191" s="131"/>
      <c r="AA1191" s="9"/>
      <c r="AB1191" s="9"/>
      <c r="AC1191" s="18"/>
      <c r="AD1191" s="9"/>
      <c r="AE1191" s="9"/>
      <c r="AF1191" s="9"/>
      <c r="AG1191" s="9"/>
      <c r="AH1191" s="9"/>
      <c r="AI1191" s="13"/>
      <c r="AJ1191" s="19"/>
      <c r="AK1191" s="10"/>
    </row>
    <row r="1192" spans="1:37" x14ac:dyDescent="0.25">
      <c r="C1192" s="26"/>
      <c r="D1192" s="26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132"/>
      <c r="Y1192" s="132"/>
      <c r="Z1192" s="132"/>
      <c r="AA1192" s="5"/>
      <c r="AB1192" s="5"/>
      <c r="AC1192" s="16"/>
      <c r="AD1192" s="5"/>
      <c r="AE1192" s="5"/>
      <c r="AF1192" s="5"/>
      <c r="AG1192" s="5"/>
      <c r="AH1192" s="5"/>
      <c r="AI1192" s="14"/>
      <c r="AJ1192" s="17"/>
      <c r="AK1192" s="7"/>
    </row>
    <row r="1193" spans="1:37" x14ac:dyDescent="0.25">
      <c r="A1193" s="11"/>
      <c r="B1193" s="11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131"/>
      <c r="Y1193" s="131"/>
      <c r="Z1193" s="131"/>
      <c r="AA1193" s="9"/>
      <c r="AB1193" s="9"/>
      <c r="AC1193" s="18"/>
      <c r="AD1193" s="9"/>
      <c r="AE1193" s="9"/>
      <c r="AF1193" s="9"/>
      <c r="AG1193" s="9"/>
      <c r="AH1193" s="9"/>
      <c r="AI1193" s="13"/>
      <c r="AJ1193" s="19"/>
      <c r="AK1193" s="10"/>
    </row>
    <row r="1194" spans="1:37" x14ac:dyDescent="0.25">
      <c r="C1194" s="26"/>
      <c r="D1194" s="26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132"/>
      <c r="Y1194" s="132"/>
      <c r="Z1194" s="132"/>
      <c r="AA1194" s="5"/>
      <c r="AB1194" s="5"/>
      <c r="AC1194" s="16"/>
      <c r="AD1194" s="5"/>
      <c r="AE1194" s="5"/>
      <c r="AF1194" s="5"/>
      <c r="AG1194" s="5"/>
      <c r="AH1194" s="5"/>
      <c r="AI1194" s="14"/>
      <c r="AJ1194" s="17"/>
      <c r="AK1194" s="7"/>
    </row>
    <row r="1195" spans="1:37" x14ac:dyDescent="0.25">
      <c r="A1195" s="11"/>
      <c r="B1195" s="11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131"/>
      <c r="Y1195" s="131"/>
      <c r="Z1195" s="131"/>
      <c r="AA1195" s="9"/>
      <c r="AB1195" s="9"/>
      <c r="AC1195" s="18"/>
      <c r="AD1195" s="9"/>
      <c r="AE1195" s="9"/>
      <c r="AF1195" s="9"/>
      <c r="AG1195" s="9"/>
      <c r="AH1195" s="9"/>
      <c r="AI1195" s="13"/>
      <c r="AJ1195" s="19"/>
      <c r="AK1195" s="10"/>
    </row>
    <row r="1196" spans="1:37" x14ac:dyDescent="0.25">
      <c r="A1196" s="11"/>
      <c r="B1196" s="11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131"/>
      <c r="Y1196" s="131"/>
      <c r="Z1196" s="131"/>
      <c r="AA1196" s="9"/>
      <c r="AB1196" s="9"/>
      <c r="AC1196" s="18"/>
      <c r="AD1196" s="9"/>
      <c r="AE1196" s="9"/>
      <c r="AF1196" s="9"/>
      <c r="AG1196" s="9"/>
      <c r="AH1196" s="9"/>
      <c r="AI1196" s="13"/>
      <c r="AJ1196" s="19"/>
      <c r="AK1196" s="10"/>
    </row>
    <row r="1197" spans="1:37" x14ac:dyDescent="0.25">
      <c r="C1197" s="26"/>
      <c r="D1197" s="26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132"/>
      <c r="Y1197" s="132"/>
      <c r="Z1197" s="132"/>
      <c r="AA1197" s="5"/>
      <c r="AB1197" s="5"/>
      <c r="AC1197" s="16"/>
      <c r="AD1197" s="5"/>
      <c r="AE1197" s="5"/>
      <c r="AF1197" s="5"/>
      <c r="AG1197" s="5"/>
      <c r="AH1197" s="5"/>
      <c r="AI1197" s="14"/>
      <c r="AJ1197" s="17"/>
      <c r="AK1197" s="7"/>
    </row>
    <row r="1198" spans="1:37" x14ac:dyDescent="0.25">
      <c r="C1198" s="26"/>
      <c r="D1198" s="26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132"/>
      <c r="Y1198" s="132"/>
      <c r="Z1198" s="132"/>
      <c r="AA1198" s="5"/>
      <c r="AB1198" s="5"/>
      <c r="AC1198" s="16"/>
      <c r="AD1198" s="5"/>
      <c r="AE1198" s="5"/>
      <c r="AF1198" s="5"/>
      <c r="AG1198" s="5"/>
      <c r="AH1198" s="5"/>
      <c r="AI1198" s="14"/>
      <c r="AJ1198" s="17"/>
      <c r="AK1198" s="7"/>
    </row>
    <row r="1199" spans="1:37" x14ac:dyDescent="0.25">
      <c r="C1199" s="26"/>
      <c r="D1199" s="26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132"/>
      <c r="Y1199" s="132"/>
      <c r="Z1199" s="132"/>
      <c r="AA1199" s="5"/>
      <c r="AB1199" s="5"/>
      <c r="AC1199" s="16"/>
      <c r="AD1199" s="5"/>
      <c r="AE1199" s="5"/>
      <c r="AF1199" s="5"/>
      <c r="AG1199" s="5"/>
      <c r="AH1199" s="5"/>
      <c r="AI1199" s="14"/>
      <c r="AJ1199" s="17"/>
      <c r="AK1199" s="7"/>
    </row>
    <row r="1200" spans="1:37" x14ac:dyDescent="0.25">
      <c r="C1200" s="26"/>
      <c r="D1200" s="26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132"/>
      <c r="Y1200" s="132"/>
      <c r="Z1200" s="132"/>
      <c r="AA1200" s="5"/>
      <c r="AB1200" s="5"/>
      <c r="AC1200" s="16"/>
      <c r="AD1200" s="5"/>
      <c r="AE1200" s="5"/>
      <c r="AF1200" s="5"/>
      <c r="AG1200" s="5"/>
      <c r="AH1200" s="5"/>
      <c r="AI1200" s="14"/>
      <c r="AJ1200" s="17"/>
      <c r="AK1200" s="7"/>
    </row>
    <row r="1201" spans="1:37" x14ac:dyDescent="0.25">
      <c r="C1201" s="26"/>
      <c r="D1201" s="26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132"/>
      <c r="Y1201" s="132"/>
      <c r="Z1201" s="132"/>
      <c r="AA1201" s="5"/>
      <c r="AB1201" s="5"/>
      <c r="AC1201" s="16"/>
      <c r="AD1201" s="5"/>
      <c r="AE1201" s="5"/>
      <c r="AF1201" s="5"/>
      <c r="AG1201" s="5"/>
      <c r="AH1201" s="5"/>
      <c r="AI1201" s="14"/>
      <c r="AJ1201" s="17"/>
      <c r="AK1201" s="7"/>
    </row>
    <row r="1202" spans="1:37" x14ac:dyDescent="0.25">
      <c r="C1202" s="26"/>
      <c r="D1202" s="26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132"/>
      <c r="Y1202" s="132"/>
      <c r="Z1202" s="132"/>
      <c r="AA1202" s="5"/>
      <c r="AB1202" s="5"/>
      <c r="AC1202" s="16"/>
      <c r="AD1202" s="5"/>
      <c r="AE1202" s="5"/>
      <c r="AF1202" s="5"/>
      <c r="AG1202" s="5"/>
      <c r="AH1202" s="5"/>
      <c r="AI1202" s="14"/>
      <c r="AJ1202" s="17"/>
      <c r="AK1202" s="7"/>
    </row>
    <row r="1203" spans="1:37" x14ac:dyDescent="0.25">
      <c r="C1203" s="26"/>
      <c r="D1203" s="26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132"/>
      <c r="Y1203" s="132"/>
      <c r="Z1203" s="132"/>
      <c r="AA1203" s="5"/>
      <c r="AB1203" s="5"/>
      <c r="AC1203" s="16"/>
      <c r="AD1203" s="5"/>
      <c r="AE1203" s="5"/>
      <c r="AF1203" s="5"/>
      <c r="AG1203" s="5"/>
      <c r="AH1203" s="5"/>
      <c r="AI1203" s="14"/>
      <c r="AJ1203" s="17"/>
      <c r="AK1203" s="7"/>
    </row>
    <row r="1204" spans="1:37" x14ac:dyDescent="0.25">
      <c r="C1204" s="26"/>
      <c r="D1204" s="26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132"/>
      <c r="Y1204" s="132"/>
      <c r="Z1204" s="132"/>
      <c r="AA1204" s="5"/>
      <c r="AB1204" s="5"/>
      <c r="AC1204" s="16"/>
      <c r="AD1204" s="5"/>
      <c r="AE1204" s="5"/>
      <c r="AF1204" s="5"/>
      <c r="AG1204" s="5"/>
      <c r="AH1204" s="5"/>
      <c r="AI1204" s="14"/>
      <c r="AJ1204" s="17"/>
      <c r="AK1204" s="7"/>
    </row>
    <row r="1205" spans="1:37" x14ac:dyDescent="0.25">
      <c r="C1205" s="26"/>
      <c r="D1205" s="26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132"/>
      <c r="Y1205" s="132"/>
      <c r="Z1205" s="132"/>
      <c r="AA1205" s="5"/>
      <c r="AB1205" s="5"/>
      <c r="AC1205" s="16"/>
      <c r="AD1205" s="5"/>
      <c r="AE1205" s="5"/>
      <c r="AF1205" s="5"/>
      <c r="AG1205" s="5"/>
      <c r="AH1205" s="5"/>
      <c r="AI1205" s="14"/>
      <c r="AJ1205" s="17"/>
      <c r="AK1205" s="7"/>
    </row>
    <row r="1206" spans="1:37" x14ac:dyDescent="0.25">
      <c r="C1206" s="26"/>
      <c r="D1206" s="26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132"/>
      <c r="Y1206" s="132"/>
      <c r="Z1206" s="132"/>
      <c r="AA1206" s="5"/>
      <c r="AB1206" s="5"/>
      <c r="AC1206" s="16"/>
      <c r="AD1206" s="5"/>
      <c r="AE1206" s="5"/>
      <c r="AF1206" s="5"/>
      <c r="AG1206" s="5"/>
      <c r="AH1206" s="5"/>
      <c r="AI1206" s="14"/>
      <c r="AJ1206" s="17"/>
      <c r="AK1206" s="7"/>
    </row>
    <row r="1207" spans="1:37" x14ac:dyDescent="0.25">
      <c r="C1207" s="26"/>
      <c r="D1207" s="26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132"/>
      <c r="Y1207" s="132"/>
      <c r="Z1207" s="132"/>
      <c r="AA1207" s="5"/>
      <c r="AB1207" s="5"/>
      <c r="AC1207" s="16"/>
      <c r="AD1207" s="5"/>
      <c r="AE1207" s="5"/>
      <c r="AF1207" s="5"/>
      <c r="AG1207" s="5"/>
      <c r="AH1207" s="5"/>
      <c r="AI1207" s="14"/>
      <c r="AJ1207" s="17"/>
      <c r="AK1207" s="7"/>
    </row>
    <row r="1208" spans="1:37" x14ac:dyDescent="0.25">
      <c r="C1208" s="26"/>
      <c r="D1208" s="26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132"/>
      <c r="Y1208" s="132"/>
      <c r="Z1208" s="132"/>
      <c r="AA1208" s="5"/>
      <c r="AB1208" s="5"/>
      <c r="AC1208" s="16"/>
      <c r="AD1208" s="5"/>
      <c r="AE1208" s="5"/>
      <c r="AF1208" s="5"/>
      <c r="AG1208" s="5"/>
      <c r="AH1208" s="5"/>
      <c r="AI1208" s="14"/>
      <c r="AJ1208" s="17"/>
      <c r="AK1208" s="7"/>
    </row>
    <row r="1209" spans="1:37" x14ac:dyDescent="0.25">
      <c r="C1209" s="26"/>
      <c r="D1209" s="26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132"/>
      <c r="Y1209" s="132"/>
      <c r="Z1209" s="132"/>
      <c r="AA1209" s="5"/>
      <c r="AB1209" s="5"/>
      <c r="AC1209" s="16"/>
      <c r="AD1209" s="5"/>
      <c r="AE1209" s="5"/>
      <c r="AF1209" s="5"/>
      <c r="AG1209" s="5"/>
      <c r="AH1209" s="5"/>
      <c r="AI1209" s="14"/>
      <c r="AJ1209" s="17"/>
      <c r="AK1209" s="7"/>
    </row>
    <row r="1210" spans="1:37" x14ac:dyDescent="0.25">
      <c r="C1210" s="26"/>
      <c r="D1210" s="26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132"/>
      <c r="Y1210" s="132"/>
      <c r="Z1210" s="132"/>
      <c r="AA1210" s="5"/>
      <c r="AB1210" s="5"/>
      <c r="AC1210" s="16"/>
      <c r="AD1210" s="5"/>
      <c r="AE1210" s="5"/>
      <c r="AF1210" s="5"/>
      <c r="AG1210" s="5"/>
      <c r="AH1210" s="5"/>
      <c r="AI1210" s="14"/>
      <c r="AJ1210" s="17"/>
      <c r="AK1210" s="7"/>
    </row>
    <row r="1211" spans="1:37" x14ac:dyDescent="0.25">
      <c r="C1211" s="26"/>
      <c r="D1211" s="26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132"/>
      <c r="Y1211" s="132"/>
      <c r="Z1211" s="132"/>
      <c r="AA1211" s="5"/>
      <c r="AB1211" s="5"/>
      <c r="AC1211" s="16"/>
      <c r="AD1211" s="5"/>
      <c r="AE1211" s="5"/>
      <c r="AF1211" s="5"/>
      <c r="AG1211" s="5"/>
      <c r="AH1211" s="5"/>
      <c r="AI1211" s="14"/>
      <c r="AJ1211" s="17"/>
      <c r="AK1211" s="7"/>
    </row>
    <row r="1212" spans="1:37" x14ac:dyDescent="0.25">
      <c r="C1212" s="26"/>
      <c r="D1212" s="26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132"/>
      <c r="Y1212" s="132"/>
      <c r="Z1212" s="132"/>
      <c r="AA1212" s="5"/>
      <c r="AB1212" s="5"/>
      <c r="AC1212" s="16"/>
      <c r="AD1212" s="5"/>
      <c r="AE1212" s="5"/>
      <c r="AF1212" s="5"/>
      <c r="AG1212" s="5"/>
      <c r="AH1212" s="5"/>
      <c r="AI1212" s="14"/>
      <c r="AJ1212" s="17"/>
      <c r="AK1212" s="7"/>
    </row>
    <row r="1213" spans="1:37" x14ac:dyDescent="0.25">
      <c r="C1213" s="26"/>
      <c r="D1213" s="26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132"/>
      <c r="Y1213" s="132"/>
      <c r="Z1213" s="132"/>
      <c r="AA1213" s="5"/>
      <c r="AB1213" s="5"/>
      <c r="AC1213" s="16"/>
      <c r="AD1213" s="5"/>
      <c r="AE1213" s="5"/>
      <c r="AF1213" s="5"/>
      <c r="AG1213" s="5"/>
      <c r="AH1213" s="5"/>
      <c r="AI1213" s="14"/>
      <c r="AJ1213" s="17"/>
      <c r="AK1213" s="7"/>
    </row>
    <row r="1214" spans="1:37" x14ac:dyDescent="0.25">
      <c r="C1214" s="26"/>
      <c r="D1214" s="26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132"/>
      <c r="Y1214" s="132"/>
      <c r="Z1214" s="132"/>
      <c r="AA1214" s="5"/>
      <c r="AB1214" s="5"/>
      <c r="AC1214" s="16"/>
      <c r="AD1214" s="5"/>
      <c r="AE1214" s="5"/>
      <c r="AF1214" s="5"/>
      <c r="AG1214" s="5"/>
      <c r="AH1214" s="5"/>
      <c r="AI1214" s="14"/>
      <c r="AJ1214" s="17"/>
      <c r="AK1214" s="7"/>
    </row>
    <row r="1215" spans="1:37" x14ac:dyDescent="0.25">
      <c r="C1215" s="26"/>
      <c r="D1215" s="26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132"/>
      <c r="Y1215" s="132"/>
      <c r="Z1215" s="132"/>
      <c r="AA1215" s="5"/>
      <c r="AB1215" s="5"/>
      <c r="AC1215" s="16"/>
      <c r="AD1215" s="5"/>
      <c r="AE1215" s="5"/>
      <c r="AF1215" s="5"/>
      <c r="AG1215" s="5"/>
      <c r="AH1215" s="5"/>
      <c r="AI1215" s="14"/>
      <c r="AJ1215" s="17"/>
      <c r="AK1215" s="7"/>
    </row>
    <row r="1216" spans="1:37" x14ac:dyDescent="0.25">
      <c r="A1216" s="11"/>
      <c r="B1216" s="11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131"/>
      <c r="Y1216" s="131"/>
      <c r="Z1216" s="131"/>
      <c r="AA1216" s="9"/>
      <c r="AB1216" s="9"/>
      <c r="AC1216" s="18"/>
      <c r="AD1216" s="9"/>
      <c r="AE1216" s="9"/>
      <c r="AF1216" s="9"/>
      <c r="AG1216" s="9"/>
      <c r="AH1216" s="9"/>
      <c r="AI1216" s="13"/>
      <c r="AJ1216" s="19"/>
      <c r="AK1216" s="10"/>
    </row>
    <row r="1217" spans="1:37" x14ac:dyDescent="0.25">
      <c r="C1217" s="26"/>
      <c r="D1217" s="26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132"/>
      <c r="Y1217" s="132"/>
      <c r="Z1217" s="132"/>
      <c r="AA1217" s="5"/>
      <c r="AB1217" s="5"/>
      <c r="AC1217" s="16"/>
      <c r="AD1217" s="5"/>
      <c r="AE1217" s="5"/>
      <c r="AF1217" s="5"/>
      <c r="AG1217" s="5"/>
      <c r="AH1217" s="5"/>
      <c r="AI1217" s="14"/>
      <c r="AJ1217" s="17"/>
      <c r="AK1217" s="7"/>
    </row>
    <row r="1218" spans="1:37" x14ac:dyDescent="0.25">
      <c r="C1218" s="26"/>
      <c r="D1218" s="26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132"/>
      <c r="Y1218" s="132"/>
      <c r="Z1218" s="132"/>
      <c r="AA1218" s="5"/>
      <c r="AB1218" s="5"/>
      <c r="AC1218" s="16"/>
      <c r="AD1218" s="5"/>
      <c r="AE1218" s="5"/>
      <c r="AF1218" s="5"/>
      <c r="AG1218" s="5"/>
      <c r="AH1218" s="5"/>
      <c r="AI1218" s="14"/>
      <c r="AJ1218" s="17"/>
      <c r="AK1218" s="7"/>
    </row>
    <row r="1219" spans="1:37" x14ac:dyDescent="0.25">
      <c r="C1219" s="26"/>
      <c r="D1219" s="26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132"/>
      <c r="Y1219" s="132"/>
      <c r="Z1219" s="132"/>
      <c r="AA1219" s="5"/>
      <c r="AB1219" s="5"/>
      <c r="AC1219" s="16"/>
      <c r="AD1219" s="5"/>
      <c r="AE1219" s="5"/>
      <c r="AF1219" s="5"/>
      <c r="AG1219" s="5"/>
      <c r="AH1219" s="5"/>
      <c r="AI1219" s="14"/>
      <c r="AJ1219" s="17"/>
      <c r="AK1219" s="7"/>
    </row>
    <row r="1220" spans="1:37" x14ac:dyDescent="0.25">
      <c r="A1220" s="11"/>
      <c r="B1220" s="11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131"/>
      <c r="Y1220" s="131"/>
      <c r="Z1220" s="131"/>
      <c r="AA1220" s="9"/>
      <c r="AB1220" s="9"/>
      <c r="AC1220" s="18"/>
      <c r="AD1220" s="9"/>
      <c r="AE1220" s="9"/>
      <c r="AF1220" s="9"/>
      <c r="AG1220" s="9"/>
      <c r="AH1220" s="9"/>
      <c r="AI1220" s="13"/>
      <c r="AJ1220" s="19"/>
      <c r="AK1220" s="10"/>
    </row>
    <row r="1221" spans="1:37" x14ac:dyDescent="0.25">
      <c r="C1221" s="26"/>
      <c r="D1221" s="26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132"/>
      <c r="Y1221" s="132"/>
      <c r="Z1221" s="132"/>
      <c r="AA1221" s="5"/>
      <c r="AB1221" s="5"/>
      <c r="AC1221" s="16"/>
      <c r="AD1221" s="5"/>
      <c r="AE1221" s="5"/>
      <c r="AF1221" s="5"/>
      <c r="AG1221" s="5"/>
      <c r="AH1221" s="5"/>
      <c r="AI1221" s="14"/>
      <c r="AJ1221" s="17"/>
      <c r="AK1221" s="7"/>
    </row>
    <row r="1222" spans="1:37" x14ac:dyDescent="0.25">
      <c r="C1222" s="26"/>
      <c r="D1222" s="26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132"/>
      <c r="Y1222" s="132"/>
      <c r="Z1222" s="132"/>
      <c r="AA1222" s="5"/>
      <c r="AB1222" s="5"/>
      <c r="AC1222" s="16"/>
      <c r="AD1222" s="5"/>
      <c r="AE1222" s="5"/>
      <c r="AF1222" s="5"/>
      <c r="AG1222" s="5"/>
      <c r="AH1222" s="5"/>
      <c r="AI1222" s="14"/>
      <c r="AJ1222" s="17"/>
      <c r="AK1222" s="7"/>
    </row>
    <row r="1223" spans="1:37" x14ac:dyDescent="0.25">
      <c r="C1223" s="26"/>
      <c r="D1223" s="26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132"/>
      <c r="Y1223" s="132"/>
      <c r="Z1223" s="132"/>
      <c r="AA1223" s="5"/>
      <c r="AB1223" s="5"/>
      <c r="AC1223" s="16"/>
      <c r="AD1223" s="5"/>
      <c r="AE1223" s="5"/>
      <c r="AF1223" s="5"/>
      <c r="AG1223" s="5"/>
      <c r="AH1223" s="5"/>
      <c r="AI1223" s="14"/>
      <c r="AJ1223" s="17"/>
      <c r="AK1223" s="7"/>
    </row>
    <row r="1224" spans="1:37" x14ac:dyDescent="0.25">
      <c r="C1224" s="26"/>
      <c r="D1224" s="26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132"/>
      <c r="Y1224" s="132"/>
      <c r="Z1224" s="132"/>
      <c r="AA1224" s="5"/>
      <c r="AB1224" s="5"/>
      <c r="AC1224" s="16"/>
      <c r="AD1224" s="5"/>
      <c r="AE1224" s="5"/>
      <c r="AF1224" s="5"/>
      <c r="AG1224" s="5"/>
      <c r="AH1224" s="5"/>
      <c r="AI1224" s="14"/>
      <c r="AJ1224" s="17"/>
      <c r="AK1224" s="7"/>
    </row>
    <row r="1225" spans="1:37" x14ac:dyDescent="0.25">
      <c r="C1225" s="26"/>
      <c r="D1225" s="26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132"/>
      <c r="Y1225" s="132"/>
      <c r="Z1225" s="132"/>
      <c r="AA1225" s="5"/>
      <c r="AB1225" s="5"/>
      <c r="AC1225" s="16"/>
      <c r="AD1225" s="5"/>
      <c r="AE1225" s="5"/>
      <c r="AF1225" s="5"/>
      <c r="AG1225" s="5"/>
      <c r="AH1225" s="5"/>
      <c r="AI1225" s="14"/>
      <c r="AJ1225" s="17"/>
      <c r="AK1225" s="7"/>
    </row>
    <row r="1226" spans="1:37" x14ac:dyDescent="0.25">
      <c r="C1226" s="26"/>
      <c r="D1226" s="26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132"/>
      <c r="Y1226" s="132"/>
      <c r="Z1226" s="132"/>
      <c r="AA1226" s="5"/>
      <c r="AB1226" s="5"/>
      <c r="AC1226" s="16"/>
      <c r="AD1226" s="5"/>
      <c r="AE1226" s="5"/>
      <c r="AF1226" s="5"/>
      <c r="AG1226" s="5"/>
      <c r="AH1226" s="5"/>
      <c r="AI1226" s="14"/>
      <c r="AJ1226" s="17"/>
      <c r="AK1226" s="7"/>
    </row>
    <row r="1227" spans="1:37" x14ac:dyDescent="0.25">
      <c r="C1227" s="26"/>
      <c r="D1227" s="26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132"/>
      <c r="Y1227" s="132"/>
      <c r="Z1227" s="132"/>
      <c r="AA1227" s="5"/>
      <c r="AB1227" s="5"/>
      <c r="AC1227" s="16"/>
      <c r="AD1227" s="5"/>
      <c r="AE1227" s="5"/>
      <c r="AF1227" s="5"/>
      <c r="AG1227" s="5"/>
      <c r="AH1227" s="5"/>
      <c r="AI1227" s="14"/>
      <c r="AJ1227" s="17"/>
      <c r="AK1227" s="7"/>
    </row>
    <row r="1228" spans="1:37" x14ac:dyDescent="0.25">
      <c r="C1228" s="26"/>
      <c r="D1228" s="26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132"/>
      <c r="Y1228" s="132"/>
      <c r="Z1228" s="132"/>
      <c r="AA1228" s="5"/>
      <c r="AB1228" s="5"/>
      <c r="AC1228" s="16"/>
      <c r="AD1228" s="5"/>
      <c r="AE1228" s="5"/>
      <c r="AF1228" s="5"/>
      <c r="AG1228" s="5"/>
      <c r="AH1228" s="5"/>
      <c r="AI1228" s="14"/>
      <c r="AJ1228" s="17"/>
      <c r="AK1228" s="7"/>
    </row>
    <row r="1229" spans="1:37" x14ac:dyDescent="0.25">
      <c r="C1229" s="26"/>
      <c r="D1229" s="26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132"/>
      <c r="Y1229" s="132"/>
      <c r="Z1229" s="132"/>
      <c r="AA1229" s="5"/>
      <c r="AB1229" s="5"/>
      <c r="AC1229" s="16"/>
      <c r="AD1229" s="5"/>
      <c r="AE1229" s="5"/>
      <c r="AF1229" s="5"/>
      <c r="AG1229" s="5"/>
      <c r="AH1229" s="5"/>
      <c r="AI1229" s="14"/>
      <c r="AJ1229" s="17"/>
      <c r="AK1229" s="7"/>
    </row>
    <row r="1230" spans="1:37" x14ac:dyDescent="0.25">
      <c r="A1230" s="11"/>
      <c r="B1230" s="11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131"/>
      <c r="Y1230" s="131"/>
      <c r="Z1230" s="131"/>
      <c r="AA1230" s="9"/>
      <c r="AB1230" s="9"/>
      <c r="AC1230" s="18"/>
      <c r="AD1230" s="9"/>
      <c r="AE1230" s="9"/>
      <c r="AF1230" s="9"/>
      <c r="AG1230" s="9"/>
      <c r="AH1230" s="9"/>
      <c r="AI1230" s="13"/>
      <c r="AJ1230" s="19"/>
      <c r="AK1230" s="10"/>
    </row>
    <row r="1231" spans="1:37" x14ac:dyDescent="0.25">
      <c r="C1231" s="26"/>
      <c r="D1231" s="26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132"/>
      <c r="Y1231" s="132"/>
      <c r="Z1231" s="132"/>
      <c r="AA1231" s="5"/>
      <c r="AB1231" s="5"/>
      <c r="AC1231" s="16"/>
      <c r="AD1231" s="5"/>
      <c r="AE1231" s="5"/>
      <c r="AF1231" s="5"/>
      <c r="AG1231" s="5"/>
      <c r="AH1231" s="5"/>
      <c r="AI1231" s="14"/>
      <c r="AJ1231" s="17"/>
      <c r="AK1231" s="7"/>
    </row>
    <row r="1232" spans="1:37" x14ac:dyDescent="0.25">
      <c r="A1232" s="11"/>
      <c r="B1232" s="11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131"/>
      <c r="Y1232" s="131"/>
      <c r="Z1232" s="131"/>
      <c r="AA1232" s="9"/>
      <c r="AB1232" s="9"/>
      <c r="AC1232" s="18"/>
      <c r="AD1232" s="9"/>
      <c r="AE1232" s="9"/>
      <c r="AF1232" s="9"/>
      <c r="AG1232" s="9"/>
      <c r="AH1232" s="9"/>
      <c r="AI1232" s="13"/>
      <c r="AJ1232" s="19"/>
      <c r="AK1232" s="10"/>
    </row>
    <row r="1233" spans="1:37" x14ac:dyDescent="0.25">
      <c r="C1233" s="26"/>
      <c r="D1233" s="26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132"/>
      <c r="Y1233" s="132"/>
      <c r="Z1233" s="132"/>
      <c r="AA1233" s="5"/>
      <c r="AB1233" s="5"/>
      <c r="AC1233" s="16"/>
      <c r="AD1233" s="5"/>
      <c r="AE1233" s="5"/>
      <c r="AF1233" s="5"/>
      <c r="AG1233" s="5"/>
      <c r="AH1233" s="5"/>
      <c r="AI1233" s="14"/>
      <c r="AJ1233" s="17"/>
      <c r="AK1233" s="7"/>
    </row>
    <row r="1234" spans="1:37" x14ac:dyDescent="0.25">
      <c r="C1234" s="26"/>
      <c r="D1234" s="26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132"/>
      <c r="Y1234" s="132"/>
      <c r="Z1234" s="132"/>
      <c r="AA1234" s="5"/>
      <c r="AB1234" s="5"/>
      <c r="AC1234" s="16"/>
      <c r="AD1234" s="5"/>
      <c r="AE1234" s="5"/>
      <c r="AF1234" s="5"/>
      <c r="AG1234" s="5"/>
      <c r="AH1234" s="5"/>
      <c r="AI1234" s="14"/>
      <c r="AJ1234" s="17"/>
      <c r="AK1234" s="7"/>
    </row>
    <row r="1235" spans="1:37" x14ac:dyDescent="0.25">
      <c r="C1235" s="26"/>
      <c r="D1235" s="26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132"/>
      <c r="Y1235" s="132"/>
      <c r="Z1235" s="132"/>
      <c r="AA1235" s="5"/>
      <c r="AB1235" s="5"/>
      <c r="AC1235" s="16"/>
      <c r="AD1235" s="5"/>
      <c r="AE1235" s="5"/>
      <c r="AF1235" s="5"/>
      <c r="AG1235" s="5"/>
      <c r="AH1235" s="5"/>
      <c r="AI1235" s="14"/>
      <c r="AJ1235" s="17"/>
      <c r="AK1235" s="7"/>
    </row>
    <row r="1236" spans="1:37" x14ac:dyDescent="0.25">
      <c r="C1236" s="26"/>
      <c r="D1236" s="26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132"/>
      <c r="Y1236" s="132"/>
      <c r="Z1236" s="132"/>
      <c r="AA1236" s="5"/>
      <c r="AB1236" s="5"/>
      <c r="AC1236" s="16"/>
      <c r="AD1236" s="5"/>
      <c r="AE1236" s="5"/>
      <c r="AF1236" s="5"/>
      <c r="AG1236" s="5"/>
      <c r="AH1236" s="5"/>
      <c r="AI1236" s="14"/>
      <c r="AJ1236" s="17"/>
      <c r="AK1236" s="7"/>
    </row>
    <row r="1237" spans="1:37" x14ac:dyDescent="0.25">
      <c r="C1237" s="26"/>
      <c r="D1237" s="26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132"/>
      <c r="Y1237" s="132"/>
      <c r="Z1237" s="132"/>
      <c r="AA1237" s="5"/>
      <c r="AB1237" s="5"/>
      <c r="AC1237" s="16"/>
      <c r="AD1237" s="5"/>
      <c r="AE1237" s="5"/>
      <c r="AF1237" s="5"/>
      <c r="AG1237" s="5"/>
      <c r="AH1237" s="5"/>
      <c r="AI1237" s="14"/>
      <c r="AJ1237" s="17"/>
      <c r="AK1237" s="7"/>
    </row>
    <row r="1238" spans="1:37" x14ac:dyDescent="0.25">
      <c r="A1238" s="11"/>
      <c r="B1238" s="11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131"/>
      <c r="Y1238" s="131"/>
      <c r="Z1238" s="131"/>
      <c r="AA1238" s="9"/>
      <c r="AB1238" s="9"/>
      <c r="AC1238" s="18"/>
      <c r="AD1238" s="9"/>
      <c r="AE1238" s="9"/>
      <c r="AF1238" s="9"/>
      <c r="AG1238" s="9"/>
      <c r="AH1238" s="9"/>
      <c r="AI1238" s="13"/>
      <c r="AJ1238" s="19"/>
      <c r="AK1238" s="10"/>
    </row>
    <row r="1239" spans="1:37" x14ac:dyDescent="0.25">
      <c r="C1239" s="26"/>
      <c r="D1239" s="26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132"/>
      <c r="Y1239" s="132"/>
      <c r="Z1239" s="132"/>
      <c r="AA1239" s="5"/>
      <c r="AB1239" s="5"/>
      <c r="AC1239" s="16"/>
      <c r="AD1239" s="5"/>
      <c r="AE1239" s="5"/>
      <c r="AF1239" s="5"/>
      <c r="AG1239" s="5"/>
      <c r="AH1239" s="5"/>
      <c r="AI1239" s="14"/>
      <c r="AJ1239" s="17"/>
      <c r="AK1239" s="7"/>
    </row>
    <row r="1240" spans="1:37" x14ac:dyDescent="0.25">
      <c r="A1240" s="11"/>
      <c r="B1240" s="11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131"/>
      <c r="Y1240" s="131"/>
      <c r="Z1240" s="131"/>
      <c r="AA1240" s="9"/>
      <c r="AB1240" s="9"/>
      <c r="AC1240" s="18"/>
      <c r="AD1240" s="9"/>
      <c r="AE1240" s="9"/>
      <c r="AF1240" s="9"/>
      <c r="AG1240" s="9"/>
      <c r="AH1240" s="9"/>
      <c r="AI1240" s="13"/>
      <c r="AJ1240" s="19"/>
      <c r="AK1240" s="10"/>
    </row>
    <row r="1241" spans="1:37" x14ac:dyDescent="0.25">
      <c r="C1241" s="26"/>
      <c r="D1241" s="26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132"/>
      <c r="Y1241" s="132"/>
      <c r="Z1241" s="132"/>
      <c r="AA1241" s="5"/>
      <c r="AB1241" s="5"/>
      <c r="AC1241" s="16"/>
      <c r="AD1241" s="5"/>
      <c r="AE1241" s="5"/>
      <c r="AF1241" s="5"/>
      <c r="AG1241" s="5"/>
      <c r="AH1241" s="5"/>
      <c r="AI1241" s="14"/>
      <c r="AJ1241" s="17"/>
      <c r="AK1241" s="7"/>
    </row>
    <row r="1242" spans="1:37" x14ac:dyDescent="0.25">
      <c r="C1242" s="26"/>
      <c r="D1242" s="26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132"/>
      <c r="Y1242" s="132"/>
      <c r="Z1242" s="132"/>
      <c r="AA1242" s="5"/>
      <c r="AB1242" s="5"/>
      <c r="AC1242" s="16"/>
      <c r="AD1242" s="5"/>
      <c r="AE1242" s="5"/>
      <c r="AF1242" s="5"/>
      <c r="AG1242" s="5"/>
      <c r="AH1242" s="5"/>
      <c r="AI1242" s="14"/>
      <c r="AJ1242" s="17"/>
      <c r="AK1242" s="7"/>
    </row>
    <row r="1243" spans="1:37" x14ac:dyDescent="0.25">
      <c r="A1243" s="11"/>
      <c r="B1243" s="11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131"/>
      <c r="Y1243" s="131"/>
      <c r="Z1243" s="131"/>
      <c r="AA1243" s="9"/>
      <c r="AB1243" s="9"/>
      <c r="AC1243" s="18"/>
      <c r="AD1243" s="9"/>
      <c r="AE1243" s="9"/>
      <c r="AF1243" s="9"/>
      <c r="AG1243" s="9"/>
      <c r="AH1243" s="9"/>
      <c r="AI1243" s="13"/>
      <c r="AJ1243" s="19"/>
      <c r="AK1243" s="10"/>
    </row>
    <row r="1244" spans="1:37" x14ac:dyDescent="0.25">
      <c r="C1244" s="26"/>
      <c r="D1244" s="26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132"/>
      <c r="Y1244" s="132"/>
      <c r="Z1244" s="132"/>
      <c r="AA1244" s="5"/>
      <c r="AB1244" s="5"/>
      <c r="AC1244" s="16"/>
      <c r="AD1244" s="5"/>
      <c r="AE1244" s="5"/>
      <c r="AF1244" s="5"/>
      <c r="AG1244" s="5"/>
      <c r="AH1244" s="5"/>
      <c r="AI1244" s="14"/>
      <c r="AJ1244" s="17"/>
      <c r="AK1244" s="7"/>
    </row>
    <row r="1245" spans="1:37" x14ac:dyDescent="0.25">
      <c r="A1245" s="11"/>
      <c r="B1245" s="11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131"/>
      <c r="Y1245" s="131"/>
      <c r="Z1245" s="131"/>
      <c r="AA1245" s="9"/>
      <c r="AB1245" s="9"/>
      <c r="AC1245" s="18"/>
      <c r="AD1245" s="9"/>
      <c r="AE1245" s="9"/>
      <c r="AF1245" s="9"/>
      <c r="AG1245" s="9"/>
      <c r="AH1245" s="9"/>
      <c r="AI1245" s="13"/>
      <c r="AJ1245" s="19"/>
      <c r="AK1245" s="10"/>
    </row>
    <row r="1246" spans="1:37" x14ac:dyDescent="0.25">
      <c r="A1246" s="11"/>
      <c r="B1246" s="11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131"/>
      <c r="Y1246" s="131"/>
      <c r="Z1246" s="131"/>
      <c r="AA1246" s="9"/>
      <c r="AB1246" s="9"/>
      <c r="AC1246" s="18"/>
      <c r="AD1246" s="9"/>
      <c r="AE1246" s="9"/>
      <c r="AF1246" s="9"/>
      <c r="AG1246" s="9"/>
      <c r="AH1246" s="9"/>
      <c r="AI1246" s="13"/>
      <c r="AJ1246" s="19"/>
      <c r="AK1246" s="10"/>
    </row>
    <row r="1247" spans="1:37" x14ac:dyDescent="0.25">
      <c r="C1247" s="26"/>
      <c r="D1247" s="26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132"/>
      <c r="Y1247" s="132"/>
      <c r="Z1247" s="132"/>
      <c r="AA1247" s="5"/>
      <c r="AB1247" s="5"/>
      <c r="AC1247" s="16"/>
      <c r="AD1247" s="5"/>
      <c r="AE1247" s="5"/>
      <c r="AF1247" s="5"/>
      <c r="AG1247" s="5"/>
      <c r="AH1247" s="5"/>
      <c r="AI1247" s="14"/>
      <c r="AJ1247" s="17"/>
      <c r="AK1247" s="7"/>
    </row>
    <row r="1248" spans="1:37" x14ac:dyDescent="0.25">
      <c r="A1248" s="11"/>
      <c r="B1248" s="11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131"/>
      <c r="Y1248" s="131"/>
      <c r="Z1248" s="131"/>
      <c r="AA1248" s="9"/>
      <c r="AB1248" s="9"/>
      <c r="AC1248" s="18"/>
      <c r="AD1248" s="9"/>
      <c r="AE1248" s="9"/>
      <c r="AF1248" s="9"/>
      <c r="AG1248" s="9"/>
      <c r="AH1248" s="9"/>
      <c r="AI1248" s="13"/>
      <c r="AJ1248" s="19"/>
      <c r="AK1248" s="10"/>
    </row>
    <row r="1249" spans="1:37" x14ac:dyDescent="0.25">
      <c r="A1249" s="11"/>
      <c r="B1249" s="11"/>
      <c r="C1249" s="26"/>
      <c r="D1249" s="26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132"/>
      <c r="Y1249" s="132"/>
      <c r="Z1249" s="132"/>
      <c r="AA1249" s="5"/>
      <c r="AB1249" s="5"/>
      <c r="AC1249" s="16"/>
      <c r="AD1249" s="5"/>
      <c r="AE1249" s="5"/>
      <c r="AF1249" s="5"/>
      <c r="AG1249" s="5"/>
      <c r="AH1249" s="5"/>
      <c r="AI1249" s="14"/>
      <c r="AJ1249" s="17"/>
      <c r="AK1249" s="7"/>
    </row>
    <row r="1250" spans="1:37" x14ac:dyDescent="0.25">
      <c r="C1250" s="26"/>
      <c r="D1250" s="26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132"/>
      <c r="Y1250" s="132"/>
      <c r="Z1250" s="132"/>
      <c r="AA1250" s="5"/>
      <c r="AB1250" s="5"/>
      <c r="AC1250" s="16"/>
      <c r="AD1250" s="5"/>
      <c r="AE1250" s="5"/>
      <c r="AF1250" s="5"/>
      <c r="AG1250" s="5"/>
      <c r="AH1250" s="5"/>
      <c r="AI1250" s="14"/>
      <c r="AJ1250" s="17"/>
      <c r="AK1250" s="7"/>
    </row>
    <row r="1251" spans="1:37" x14ac:dyDescent="0.25">
      <c r="A1251" s="11"/>
      <c r="B1251" s="11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131"/>
      <c r="Y1251" s="131"/>
      <c r="Z1251" s="131"/>
      <c r="AA1251" s="9"/>
      <c r="AB1251" s="9"/>
      <c r="AC1251" s="18"/>
      <c r="AD1251" s="9"/>
      <c r="AE1251" s="9"/>
      <c r="AF1251" s="9"/>
      <c r="AG1251" s="9"/>
      <c r="AH1251" s="9"/>
      <c r="AI1251" s="13"/>
      <c r="AJ1251" s="19"/>
      <c r="AK1251" s="10"/>
    </row>
    <row r="1252" spans="1:37" x14ac:dyDescent="0.25">
      <c r="A1252" s="11"/>
      <c r="B1252" s="11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131"/>
      <c r="Y1252" s="131"/>
      <c r="Z1252" s="131"/>
      <c r="AA1252" s="9"/>
      <c r="AB1252" s="9"/>
      <c r="AC1252" s="18"/>
      <c r="AD1252" s="9"/>
      <c r="AE1252" s="9"/>
      <c r="AF1252" s="9"/>
      <c r="AG1252" s="9"/>
      <c r="AH1252" s="9"/>
      <c r="AI1252" s="13"/>
      <c r="AJ1252" s="19"/>
      <c r="AK1252" s="10"/>
    </row>
    <row r="1253" spans="1:37" x14ac:dyDescent="0.25">
      <c r="C1253" s="26"/>
      <c r="D1253" s="26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132"/>
      <c r="Y1253" s="132"/>
      <c r="Z1253" s="132"/>
      <c r="AA1253" s="5"/>
      <c r="AB1253" s="5"/>
      <c r="AC1253" s="16"/>
      <c r="AD1253" s="5"/>
      <c r="AE1253" s="5"/>
      <c r="AF1253" s="5"/>
      <c r="AG1253" s="5"/>
      <c r="AH1253" s="5"/>
      <c r="AI1253" s="14"/>
      <c r="AJ1253" s="17"/>
      <c r="AK1253" s="7"/>
    </row>
    <row r="1254" spans="1:37" x14ac:dyDescent="0.25">
      <c r="C1254" s="26"/>
      <c r="D1254" s="26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132"/>
      <c r="Y1254" s="132"/>
      <c r="Z1254" s="132"/>
      <c r="AA1254" s="5"/>
      <c r="AB1254" s="5"/>
      <c r="AC1254" s="16"/>
      <c r="AD1254" s="5"/>
      <c r="AE1254" s="5"/>
      <c r="AF1254" s="5"/>
      <c r="AG1254" s="5"/>
      <c r="AH1254" s="5"/>
      <c r="AI1254" s="14"/>
      <c r="AJ1254" s="17"/>
      <c r="AK1254" s="7"/>
    </row>
    <row r="1255" spans="1:37" x14ac:dyDescent="0.25">
      <c r="A1255" s="11"/>
      <c r="B1255" s="11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131"/>
      <c r="Y1255" s="131"/>
      <c r="Z1255" s="131"/>
      <c r="AA1255" s="9"/>
      <c r="AB1255" s="9"/>
      <c r="AC1255" s="18"/>
      <c r="AD1255" s="9"/>
      <c r="AE1255" s="9"/>
      <c r="AF1255" s="9"/>
      <c r="AG1255" s="9"/>
      <c r="AH1255" s="9"/>
      <c r="AI1255" s="13"/>
      <c r="AJ1255" s="19"/>
      <c r="AK1255" s="10"/>
    </row>
    <row r="1256" spans="1:37" x14ac:dyDescent="0.25">
      <c r="C1256" s="26"/>
      <c r="D1256" s="26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132"/>
      <c r="Y1256" s="132"/>
      <c r="Z1256" s="132"/>
      <c r="AA1256" s="5"/>
      <c r="AB1256" s="5"/>
      <c r="AC1256" s="16"/>
      <c r="AD1256" s="5"/>
      <c r="AE1256" s="5"/>
      <c r="AF1256" s="5"/>
      <c r="AG1256" s="5"/>
      <c r="AH1256" s="5"/>
      <c r="AI1256" s="14"/>
      <c r="AJ1256" s="17"/>
      <c r="AK1256" s="7"/>
    </row>
    <row r="1257" spans="1:37" x14ac:dyDescent="0.25">
      <c r="C1257" s="26"/>
      <c r="D1257" s="26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132"/>
      <c r="Y1257" s="132"/>
      <c r="Z1257" s="132"/>
      <c r="AA1257" s="5"/>
      <c r="AB1257" s="5"/>
      <c r="AC1257" s="16"/>
      <c r="AD1257" s="5"/>
      <c r="AE1257" s="5"/>
      <c r="AF1257" s="5"/>
      <c r="AG1257" s="5"/>
      <c r="AH1257" s="5"/>
      <c r="AI1257" s="14"/>
      <c r="AJ1257" s="17"/>
      <c r="AK1257" s="7"/>
    </row>
    <row r="1258" spans="1:37" x14ac:dyDescent="0.25">
      <c r="C1258" s="26"/>
      <c r="D1258" s="26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132"/>
      <c r="Y1258" s="132"/>
      <c r="Z1258" s="132"/>
      <c r="AA1258" s="5"/>
      <c r="AB1258" s="5"/>
      <c r="AC1258" s="16"/>
      <c r="AD1258" s="5"/>
      <c r="AE1258" s="5"/>
      <c r="AF1258" s="5"/>
      <c r="AG1258" s="5"/>
      <c r="AH1258" s="5"/>
      <c r="AI1258" s="14"/>
      <c r="AJ1258" s="17"/>
      <c r="AK1258" s="7"/>
    </row>
    <row r="1259" spans="1:37" x14ac:dyDescent="0.25">
      <c r="C1259" s="26"/>
      <c r="D1259" s="26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132"/>
      <c r="Y1259" s="132"/>
      <c r="Z1259" s="132"/>
      <c r="AA1259" s="5"/>
      <c r="AB1259" s="5"/>
      <c r="AC1259" s="16"/>
      <c r="AD1259" s="5"/>
      <c r="AE1259" s="5"/>
      <c r="AF1259" s="5"/>
      <c r="AG1259" s="5"/>
      <c r="AH1259" s="5"/>
      <c r="AI1259" s="14"/>
      <c r="AJ1259" s="17"/>
      <c r="AK1259" s="7"/>
    </row>
    <row r="1260" spans="1:37" x14ac:dyDescent="0.25">
      <c r="C1260" s="26"/>
      <c r="D1260" s="26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132"/>
      <c r="Y1260" s="132"/>
      <c r="Z1260" s="132"/>
      <c r="AA1260" s="5"/>
      <c r="AB1260" s="5"/>
      <c r="AC1260" s="16"/>
      <c r="AD1260" s="5"/>
      <c r="AE1260" s="5"/>
      <c r="AF1260" s="5"/>
      <c r="AG1260" s="5"/>
      <c r="AH1260" s="5"/>
      <c r="AI1260" s="14"/>
      <c r="AJ1260" s="17"/>
      <c r="AK1260" s="7"/>
    </row>
    <row r="1261" spans="1:37" x14ac:dyDescent="0.25">
      <c r="C1261" s="26"/>
      <c r="D1261" s="26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132"/>
      <c r="Y1261" s="132"/>
      <c r="Z1261" s="132"/>
      <c r="AA1261" s="5"/>
      <c r="AB1261" s="5"/>
      <c r="AC1261" s="16"/>
      <c r="AD1261" s="5"/>
      <c r="AE1261" s="5"/>
      <c r="AF1261" s="5"/>
      <c r="AG1261" s="5"/>
      <c r="AH1261" s="5"/>
      <c r="AI1261" s="14"/>
      <c r="AJ1261" s="17"/>
      <c r="AK1261" s="7"/>
    </row>
    <row r="1262" spans="1:37" x14ac:dyDescent="0.25">
      <c r="A1262" s="11"/>
      <c r="B1262" s="11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131"/>
      <c r="Y1262" s="131"/>
      <c r="Z1262" s="131"/>
      <c r="AA1262" s="9"/>
      <c r="AB1262" s="9"/>
      <c r="AC1262" s="18"/>
      <c r="AD1262" s="9"/>
      <c r="AE1262" s="9"/>
      <c r="AF1262" s="9"/>
      <c r="AG1262" s="9"/>
      <c r="AH1262" s="9"/>
      <c r="AI1262" s="13"/>
      <c r="AJ1262" s="19"/>
      <c r="AK1262" s="10"/>
    </row>
    <row r="1263" spans="1:37" x14ac:dyDescent="0.25">
      <c r="C1263" s="26"/>
      <c r="D1263" s="26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132"/>
      <c r="Y1263" s="132"/>
      <c r="Z1263" s="132"/>
      <c r="AA1263" s="5"/>
      <c r="AB1263" s="5"/>
      <c r="AC1263" s="16"/>
      <c r="AD1263" s="5"/>
      <c r="AE1263" s="5"/>
      <c r="AF1263" s="5"/>
      <c r="AG1263" s="5"/>
      <c r="AH1263" s="5"/>
      <c r="AI1263" s="14"/>
      <c r="AJ1263" s="17"/>
      <c r="AK1263" s="7"/>
    </row>
    <row r="1264" spans="1:37" x14ac:dyDescent="0.25">
      <c r="C1264" s="26"/>
      <c r="D1264" s="26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132"/>
      <c r="Y1264" s="132"/>
      <c r="Z1264" s="132"/>
      <c r="AA1264" s="5"/>
      <c r="AB1264" s="5"/>
      <c r="AC1264" s="16"/>
      <c r="AD1264" s="5"/>
      <c r="AE1264" s="5"/>
      <c r="AF1264" s="5"/>
      <c r="AG1264" s="5"/>
      <c r="AH1264" s="5"/>
      <c r="AI1264" s="14"/>
      <c r="AJ1264" s="17"/>
      <c r="AK1264" s="7"/>
    </row>
    <row r="1265" spans="1:37" x14ac:dyDescent="0.25">
      <c r="C1265" s="26"/>
      <c r="D1265" s="26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132"/>
      <c r="Y1265" s="132"/>
      <c r="Z1265" s="132"/>
      <c r="AA1265" s="5"/>
      <c r="AB1265" s="5"/>
      <c r="AC1265" s="16"/>
      <c r="AD1265" s="5"/>
      <c r="AE1265" s="5"/>
      <c r="AF1265" s="5"/>
      <c r="AG1265" s="5"/>
      <c r="AH1265" s="5"/>
      <c r="AI1265" s="14"/>
      <c r="AJ1265" s="17"/>
      <c r="AK1265" s="7"/>
    </row>
    <row r="1266" spans="1:37" x14ac:dyDescent="0.25">
      <c r="A1266" s="11"/>
      <c r="B1266" s="11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131"/>
      <c r="Y1266" s="131"/>
      <c r="Z1266" s="131"/>
      <c r="AA1266" s="9"/>
      <c r="AB1266" s="9"/>
      <c r="AC1266" s="18"/>
      <c r="AD1266" s="9"/>
      <c r="AE1266" s="9"/>
      <c r="AF1266" s="9"/>
      <c r="AG1266" s="9"/>
      <c r="AH1266" s="9"/>
      <c r="AI1266" s="13"/>
      <c r="AJ1266" s="19"/>
      <c r="AK1266" s="10"/>
    </row>
    <row r="1267" spans="1:37" x14ac:dyDescent="0.25">
      <c r="A1267" s="11"/>
      <c r="B1267" s="11"/>
      <c r="C1267" s="26"/>
      <c r="D1267" s="26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132"/>
      <c r="Y1267" s="132"/>
      <c r="Z1267" s="132"/>
      <c r="AA1267" s="5"/>
      <c r="AB1267" s="5"/>
      <c r="AC1267" s="16"/>
      <c r="AD1267" s="5"/>
      <c r="AE1267" s="5"/>
      <c r="AF1267" s="5"/>
      <c r="AG1267" s="5"/>
      <c r="AH1267" s="5"/>
      <c r="AI1267" s="14"/>
      <c r="AJ1267" s="17"/>
      <c r="AK1267" s="7"/>
    </row>
    <row r="1268" spans="1:37" x14ac:dyDescent="0.25">
      <c r="C1268" s="26"/>
      <c r="D1268" s="26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132"/>
      <c r="Y1268" s="132"/>
      <c r="Z1268" s="132"/>
      <c r="AA1268" s="5"/>
      <c r="AB1268" s="5"/>
      <c r="AC1268" s="16"/>
      <c r="AD1268" s="5"/>
      <c r="AE1268" s="5"/>
      <c r="AF1268" s="5"/>
      <c r="AG1268" s="5"/>
      <c r="AH1268" s="5"/>
      <c r="AI1268" s="14"/>
      <c r="AJ1268" s="17"/>
      <c r="AK1268" s="7"/>
    </row>
    <row r="1269" spans="1:37" x14ac:dyDescent="0.25">
      <c r="A1269" s="11"/>
      <c r="B1269" s="11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131"/>
      <c r="Y1269" s="131"/>
      <c r="Z1269" s="131"/>
      <c r="AA1269" s="9"/>
      <c r="AB1269" s="9"/>
      <c r="AC1269" s="18"/>
      <c r="AD1269" s="9"/>
      <c r="AE1269" s="9"/>
      <c r="AF1269" s="9"/>
      <c r="AG1269" s="9"/>
      <c r="AH1269" s="9"/>
      <c r="AI1269" s="13"/>
      <c r="AJ1269" s="19"/>
      <c r="AK1269" s="10"/>
    </row>
    <row r="1270" spans="1:37" x14ac:dyDescent="0.25">
      <c r="A1270" s="11"/>
      <c r="B1270" s="11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131"/>
      <c r="Y1270" s="131"/>
      <c r="Z1270" s="131"/>
      <c r="AA1270" s="9"/>
      <c r="AB1270" s="9"/>
      <c r="AC1270" s="18"/>
      <c r="AD1270" s="9"/>
      <c r="AE1270" s="9"/>
      <c r="AF1270" s="9"/>
      <c r="AG1270" s="9"/>
      <c r="AH1270" s="9"/>
      <c r="AI1270" s="13"/>
      <c r="AJ1270" s="19"/>
      <c r="AK1270" s="10"/>
    </row>
    <row r="1271" spans="1:37" x14ac:dyDescent="0.25">
      <c r="A1271" s="11"/>
      <c r="B1271" s="11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131"/>
      <c r="Y1271" s="131"/>
      <c r="Z1271" s="131"/>
      <c r="AA1271" s="9"/>
      <c r="AB1271" s="9"/>
      <c r="AC1271" s="18"/>
      <c r="AD1271" s="9"/>
      <c r="AE1271" s="9"/>
      <c r="AF1271" s="9"/>
      <c r="AG1271" s="9"/>
      <c r="AH1271" s="9"/>
      <c r="AI1271" s="13"/>
      <c r="AJ1271" s="19"/>
      <c r="AK1271" s="10"/>
    </row>
    <row r="1272" spans="1:37" x14ac:dyDescent="0.25">
      <c r="A1272" s="11"/>
      <c r="B1272" s="11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131"/>
      <c r="Y1272" s="131"/>
      <c r="Z1272" s="131"/>
      <c r="AA1272" s="9"/>
      <c r="AB1272" s="9"/>
      <c r="AC1272" s="18"/>
      <c r="AD1272" s="9"/>
      <c r="AE1272" s="9"/>
      <c r="AF1272" s="9"/>
      <c r="AG1272" s="9"/>
      <c r="AH1272" s="9"/>
      <c r="AI1272" s="13"/>
      <c r="AJ1272" s="19"/>
      <c r="AK1272" s="10"/>
    </row>
    <row r="1273" spans="1:37" x14ac:dyDescent="0.25">
      <c r="A1273" s="11"/>
      <c r="B1273" s="11"/>
      <c r="C1273" s="26"/>
      <c r="D1273" s="26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132"/>
      <c r="Y1273" s="132"/>
      <c r="Z1273" s="132"/>
      <c r="AA1273" s="5"/>
      <c r="AB1273" s="5"/>
      <c r="AC1273" s="16"/>
      <c r="AD1273" s="5"/>
      <c r="AE1273" s="5"/>
      <c r="AF1273" s="5"/>
      <c r="AG1273" s="5"/>
      <c r="AH1273" s="5"/>
      <c r="AI1273" s="14"/>
      <c r="AJ1273" s="17"/>
      <c r="AK1273" s="7"/>
    </row>
    <row r="1274" spans="1:37" x14ac:dyDescent="0.25">
      <c r="A1274" s="11"/>
      <c r="B1274" s="11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131"/>
      <c r="Y1274" s="131"/>
      <c r="Z1274" s="131"/>
      <c r="AA1274" s="9"/>
      <c r="AB1274" s="9"/>
      <c r="AC1274" s="18"/>
      <c r="AD1274" s="9"/>
      <c r="AE1274" s="9"/>
      <c r="AF1274" s="9"/>
      <c r="AG1274" s="9"/>
      <c r="AH1274" s="9"/>
      <c r="AI1274" s="13"/>
      <c r="AJ1274" s="19"/>
      <c r="AK1274" s="10"/>
    </row>
    <row r="1275" spans="1:37" x14ac:dyDescent="0.25">
      <c r="A1275" s="11"/>
      <c r="B1275" s="11"/>
      <c r="C1275" s="26"/>
      <c r="D1275" s="26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132"/>
      <c r="Y1275" s="132"/>
      <c r="Z1275" s="132"/>
      <c r="AA1275" s="5"/>
      <c r="AB1275" s="5"/>
      <c r="AC1275" s="16"/>
      <c r="AD1275" s="5"/>
      <c r="AE1275" s="5"/>
      <c r="AF1275" s="5"/>
      <c r="AG1275" s="5"/>
      <c r="AH1275" s="5"/>
      <c r="AI1275" s="14"/>
      <c r="AJ1275" s="17"/>
      <c r="AK1275" s="7"/>
    </row>
    <row r="1276" spans="1:37" x14ac:dyDescent="0.25">
      <c r="A1276" s="11"/>
      <c r="B1276" s="11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131"/>
      <c r="Y1276" s="131"/>
      <c r="Z1276" s="131"/>
      <c r="AA1276" s="9"/>
      <c r="AB1276" s="9"/>
      <c r="AC1276" s="18"/>
      <c r="AD1276" s="9"/>
      <c r="AE1276" s="9"/>
      <c r="AF1276" s="9"/>
      <c r="AG1276" s="9"/>
      <c r="AH1276" s="9"/>
      <c r="AI1276" s="13"/>
      <c r="AJ1276" s="19"/>
      <c r="AK1276" s="10"/>
    </row>
    <row r="1277" spans="1:37" x14ac:dyDescent="0.25">
      <c r="C1277" s="26"/>
      <c r="D1277" s="26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132"/>
      <c r="Y1277" s="132"/>
      <c r="Z1277" s="132"/>
      <c r="AA1277" s="5"/>
      <c r="AB1277" s="5"/>
      <c r="AC1277" s="16"/>
      <c r="AD1277" s="5"/>
      <c r="AE1277" s="5"/>
      <c r="AF1277" s="5"/>
      <c r="AG1277" s="5"/>
      <c r="AH1277" s="5"/>
      <c r="AI1277" s="14"/>
      <c r="AJ1277" s="17"/>
      <c r="AK1277" s="7"/>
    </row>
    <row r="1278" spans="1:37" x14ac:dyDescent="0.25">
      <c r="C1278" s="26"/>
      <c r="D1278" s="26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132"/>
      <c r="Y1278" s="132"/>
      <c r="Z1278" s="132"/>
      <c r="AA1278" s="5"/>
      <c r="AB1278" s="5"/>
      <c r="AC1278" s="16"/>
      <c r="AD1278" s="5"/>
      <c r="AE1278" s="5"/>
      <c r="AF1278" s="5"/>
      <c r="AG1278" s="5"/>
      <c r="AH1278" s="5"/>
      <c r="AI1278" s="14"/>
      <c r="AJ1278" s="17"/>
      <c r="AK1278" s="7"/>
    </row>
    <row r="1279" spans="1:37" x14ac:dyDescent="0.25">
      <c r="C1279" s="26"/>
      <c r="D1279" s="26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132"/>
      <c r="Y1279" s="132"/>
      <c r="Z1279" s="132"/>
      <c r="AA1279" s="5"/>
      <c r="AB1279" s="5"/>
      <c r="AC1279" s="16"/>
      <c r="AD1279" s="5"/>
      <c r="AE1279" s="5"/>
      <c r="AF1279" s="5"/>
      <c r="AG1279" s="5"/>
      <c r="AH1279" s="5"/>
      <c r="AI1279" s="14"/>
      <c r="AJ1279" s="17"/>
      <c r="AK1279" s="7"/>
    </row>
    <row r="1280" spans="1:37" x14ac:dyDescent="0.25">
      <c r="C1280" s="26"/>
      <c r="D1280" s="26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132"/>
      <c r="Y1280" s="132"/>
      <c r="Z1280" s="132"/>
      <c r="AA1280" s="5"/>
      <c r="AB1280" s="5"/>
      <c r="AC1280" s="16"/>
      <c r="AD1280" s="5"/>
      <c r="AE1280" s="5"/>
      <c r="AF1280" s="5"/>
      <c r="AG1280" s="5"/>
      <c r="AH1280" s="5"/>
      <c r="AI1280" s="14"/>
      <c r="AJ1280" s="17"/>
      <c r="AK1280" s="7"/>
    </row>
    <row r="1281" spans="1:37" x14ac:dyDescent="0.25">
      <c r="C1281" s="26"/>
      <c r="D1281" s="26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132"/>
      <c r="Y1281" s="132"/>
      <c r="Z1281" s="132"/>
      <c r="AA1281" s="5"/>
      <c r="AB1281" s="5"/>
      <c r="AC1281" s="16"/>
      <c r="AD1281" s="5"/>
      <c r="AE1281" s="5"/>
      <c r="AF1281" s="5"/>
      <c r="AG1281" s="5"/>
      <c r="AH1281" s="5"/>
      <c r="AI1281" s="14"/>
      <c r="AJ1281" s="17"/>
      <c r="AK1281" s="7"/>
    </row>
    <row r="1282" spans="1:37" x14ac:dyDescent="0.25">
      <c r="C1282" s="26"/>
      <c r="D1282" s="26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132"/>
      <c r="Y1282" s="132"/>
      <c r="Z1282" s="132"/>
      <c r="AA1282" s="5"/>
      <c r="AB1282" s="5"/>
      <c r="AC1282" s="16"/>
      <c r="AD1282" s="5"/>
      <c r="AE1282" s="5"/>
      <c r="AF1282" s="5"/>
      <c r="AG1282" s="5"/>
      <c r="AH1282" s="5"/>
      <c r="AI1282" s="14"/>
      <c r="AJ1282" s="17"/>
      <c r="AK1282" s="7"/>
    </row>
    <row r="1283" spans="1:37" x14ac:dyDescent="0.25">
      <c r="A1283" s="11"/>
      <c r="B1283" s="11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131"/>
      <c r="Y1283" s="131"/>
      <c r="Z1283" s="131"/>
      <c r="AA1283" s="9"/>
      <c r="AB1283" s="9"/>
      <c r="AC1283" s="18"/>
      <c r="AD1283" s="9"/>
      <c r="AE1283" s="9"/>
      <c r="AF1283" s="9"/>
      <c r="AG1283" s="9"/>
      <c r="AH1283" s="9"/>
      <c r="AI1283" s="13"/>
      <c r="AJ1283" s="19"/>
      <c r="AK1283" s="10"/>
    </row>
    <row r="1284" spans="1:37" x14ac:dyDescent="0.25">
      <c r="C1284" s="26"/>
      <c r="D1284" s="26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132"/>
      <c r="Y1284" s="132"/>
      <c r="Z1284" s="132"/>
      <c r="AA1284" s="5"/>
      <c r="AB1284" s="5"/>
      <c r="AC1284" s="16"/>
      <c r="AD1284" s="5"/>
      <c r="AE1284" s="5"/>
      <c r="AF1284" s="5"/>
      <c r="AG1284" s="5"/>
      <c r="AH1284" s="5"/>
      <c r="AI1284" s="14"/>
      <c r="AJ1284" s="17"/>
      <c r="AK1284" s="7"/>
    </row>
    <row r="1285" spans="1:37" x14ac:dyDescent="0.25">
      <c r="C1285" s="26"/>
      <c r="D1285" s="26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132"/>
      <c r="Y1285" s="132"/>
      <c r="Z1285" s="132"/>
      <c r="AA1285" s="5"/>
      <c r="AB1285" s="5"/>
      <c r="AC1285" s="16"/>
      <c r="AD1285" s="5"/>
      <c r="AE1285" s="5"/>
      <c r="AF1285" s="5"/>
      <c r="AG1285" s="5"/>
      <c r="AH1285" s="5"/>
      <c r="AI1285" s="14"/>
      <c r="AJ1285" s="17"/>
      <c r="AK1285" s="7"/>
    </row>
    <row r="1286" spans="1:37" x14ac:dyDescent="0.25">
      <c r="C1286" s="26"/>
      <c r="D1286" s="26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132"/>
      <c r="Y1286" s="132"/>
      <c r="Z1286" s="132"/>
      <c r="AA1286" s="5"/>
      <c r="AB1286" s="5"/>
      <c r="AC1286" s="16"/>
      <c r="AD1286" s="5"/>
      <c r="AE1286" s="5"/>
      <c r="AF1286" s="5"/>
      <c r="AG1286" s="5"/>
      <c r="AH1286" s="5"/>
      <c r="AI1286" s="14"/>
      <c r="AJ1286" s="17"/>
      <c r="AK1286" s="7"/>
    </row>
    <row r="1287" spans="1:37" x14ac:dyDescent="0.25">
      <c r="C1287" s="26"/>
      <c r="D1287" s="26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132"/>
      <c r="Y1287" s="132"/>
      <c r="Z1287" s="132"/>
      <c r="AA1287" s="5"/>
      <c r="AB1287" s="5"/>
      <c r="AC1287" s="16"/>
      <c r="AD1287" s="5"/>
      <c r="AE1287" s="5"/>
      <c r="AF1287" s="5"/>
      <c r="AG1287" s="5"/>
      <c r="AH1287" s="5"/>
      <c r="AI1287" s="14"/>
      <c r="AJ1287" s="17"/>
      <c r="AK1287" s="7"/>
    </row>
    <row r="1288" spans="1:37" x14ac:dyDescent="0.25">
      <c r="C1288" s="26"/>
      <c r="D1288" s="26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132"/>
      <c r="Y1288" s="132"/>
      <c r="Z1288" s="132"/>
      <c r="AA1288" s="5"/>
      <c r="AB1288" s="5"/>
      <c r="AC1288" s="16"/>
      <c r="AD1288" s="5"/>
      <c r="AE1288" s="5"/>
      <c r="AF1288" s="5"/>
      <c r="AG1288" s="5"/>
      <c r="AH1288" s="5"/>
      <c r="AI1288" s="14"/>
      <c r="AJ1288" s="17"/>
      <c r="AK1288" s="7"/>
    </row>
    <row r="1289" spans="1:37" x14ac:dyDescent="0.25">
      <c r="C1289" s="26"/>
      <c r="D1289" s="26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132"/>
      <c r="Y1289" s="132"/>
      <c r="Z1289" s="132"/>
      <c r="AA1289" s="5"/>
      <c r="AB1289" s="5"/>
      <c r="AC1289" s="16"/>
      <c r="AD1289" s="5"/>
      <c r="AE1289" s="5"/>
      <c r="AF1289" s="5"/>
      <c r="AG1289" s="5"/>
      <c r="AH1289" s="5"/>
      <c r="AI1289" s="14"/>
      <c r="AJ1289" s="17"/>
      <c r="AK1289" s="7"/>
    </row>
    <row r="1290" spans="1:37" x14ac:dyDescent="0.25">
      <c r="C1290" s="26"/>
      <c r="D1290" s="26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132"/>
      <c r="Y1290" s="132"/>
      <c r="Z1290" s="132"/>
      <c r="AA1290" s="5"/>
      <c r="AB1290" s="5"/>
      <c r="AC1290" s="16"/>
      <c r="AD1290" s="5"/>
      <c r="AE1290" s="5"/>
      <c r="AF1290" s="5"/>
      <c r="AG1290" s="5"/>
      <c r="AH1290" s="5"/>
      <c r="AI1290" s="14"/>
      <c r="AJ1290" s="17"/>
      <c r="AK1290" s="7"/>
    </row>
    <row r="1291" spans="1:37" x14ac:dyDescent="0.25">
      <c r="C1291" s="26"/>
      <c r="D1291" s="26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132"/>
      <c r="Y1291" s="132"/>
      <c r="Z1291" s="132"/>
      <c r="AA1291" s="5"/>
      <c r="AB1291" s="5"/>
      <c r="AC1291" s="16"/>
      <c r="AD1291" s="5"/>
      <c r="AE1291" s="5"/>
      <c r="AF1291" s="5"/>
      <c r="AG1291" s="5"/>
      <c r="AH1291" s="5"/>
      <c r="AI1291" s="14"/>
      <c r="AJ1291" s="17"/>
      <c r="AK1291" s="7"/>
    </row>
    <row r="1292" spans="1:37" x14ac:dyDescent="0.25">
      <c r="C1292" s="26"/>
      <c r="D1292" s="26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132"/>
      <c r="Y1292" s="132"/>
      <c r="Z1292" s="132"/>
      <c r="AA1292" s="5"/>
      <c r="AB1292" s="5"/>
      <c r="AC1292" s="16"/>
      <c r="AD1292" s="5"/>
      <c r="AE1292" s="5"/>
      <c r="AF1292" s="5"/>
      <c r="AG1292" s="5"/>
      <c r="AH1292" s="5"/>
      <c r="AI1292" s="14"/>
      <c r="AJ1292" s="17"/>
      <c r="AK1292" s="7"/>
    </row>
    <row r="1293" spans="1:37" x14ac:dyDescent="0.25">
      <c r="C1293" s="26"/>
      <c r="D1293" s="26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132"/>
      <c r="Y1293" s="132"/>
      <c r="Z1293" s="132"/>
      <c r="AA1293" s="5"/>
      <c r="AB1293" s="5"/>
      <c r="AC1293" s="16"/>
      <c r="AD1293" s="5"/>
      <c r="AE1293" s="5"/>
      <c r="AF1293" s="5"/>
      <c r="AG1293" s="5"/>
      <c r="AH1293" s="5"/>
      <c r="AI1293" s="14"/>
      <c r="AJ1293" s="17"/>
      <c r="AK1293" s="7"/>
    </row>
    <row r="1294" spans="1:37" x14ac:dyDescent="0.25">
      <c r="C1294" s="26"/>
      <c r="D1294" s="26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132"/>
      <c r="Y1294" s="132"/>
      <c r="Z1294" s="132"/>
      <c r="AA1294" s="5"/>
      <c r="AB1294" s="5"/>
      <c r="AC1294" s="16"/>
      <c r="AD1294" s="5"/>
      <c r="AE1294" s="5"/>
      <c r="AF1294" s="5"/>
      <c r="AG1294" s="5"/>
      <c r="AH1294" s="5"/>
      <c r="AI1294" s="14"/>
      <c r="AJ1294" s="17"/>
      <c r="AK1294" s="7"/>
    </row>
    <row r="1295" spans="1:37" x14ac:dyDescent="0.25">
      <c r="C1295" s="26"/>
      <c r="D1295" s="26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132"/>
      <c r="Y1295" s="132"/>
      <c r="Z1295" s="132"/>
      <c r="AA1295" s="5"/>
      <c r="AB1295" s="5"/>
      <c r="AC1295" s="16"/>
      <c r="AD1295" s="5"/>
      <c r="AE1295" s="5"/>
      <c r="AF1295" s="5"/>
      <c r="AG1295" s="5"/>
      <c r="AH1295" s="5"/>
      <c r="AI1295" s="14"/>
      <c r="AJ1295" s="17"/>
      <c r="AK1295" s="7"/>
    </row>
    <row r="1296" spans="1:37" x14ac:dyDescent="0.25">
      <c r="C1296" s="26"/>
      <c r="D1296" s="26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132"/>
      <c r="Y1296" s="132"/>
      <c r="Z1296" s="132"/>
      <c r="AA1296" s="5"/>
      <c r="AB1296" s="5"/>
      <c r="AC1296" s="16"/>
      <c r="AD1296" s="5"/>
      <c r="AE1296" s="5"/>
      <c r="AF1296" s="5"/>
      <c r="AG1296" s="5"/>
      <c r="AH1296" s="5"/>
      <c r="AI1296" s="14"/>
      <c r="AJ1296" s="17"/>
      <c r="AK1296" s="7"/>
    </row>
    <row r="1297" spans="3:37" x14ac:dyDescent="0.25">
      <c r="C1297" s="26"/>
      <c r="D1297" s="26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132"/>
      <c r="Y1297" s="132"/>
      <c r="Z1297" s="132"/>
      <c r="AA1297" s="5"/>
      <c r="AB1297" s="5"/>
      <c r="AC1297" s="16"/>
      <c r="AD1297" s="5"/>
      <c r="AE1297" s="5"/>
      <c r="AF1297" s="5"/>
      <c r="AG1297" s="5"/>
      <c r="AH1297" s="5"/>
      <c r="AI1297" s="14"/>
      <c r="AJ1297" s="17"/>
      <c r="AK1297" s="7"/>
    </row>
    <row r="1298" spans="3:37" x14ac:dyDescent="0.25">
      <c r="C1298" s="26"/>
      <c r="D1298" s="26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132"/>
      <c r="Y1298" s="132"/>
      <c r="Z1298" s="132"/>
      <c r="AA1298" s="5"/>
      <c r="AB1298" s="5"/>
      <c r="AC1298" s="16"/>
      <c r="AD1298" s="5"/>
      <c r="AE1298" s="5"/>
      <c r="AF1298" s="5"/>
      <c r="AG1298" s="5"/>
      <c r="AH1298" s="5"/>
      <c r="AI1298" s="14"/>
      <c r="AJ1298" s="17"/>
      <c r="AK1298" s="7"/>
    </row>
    <row r="1299" spans="3:37" x14ac:dyDescent="0.25">
      <c r="C1299" s="26"/>
      <c r="D1299" s="26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132"/>
      <c r="Y1299" s="132"/>
      <c r="Z1299" s="132"/>
      <c r="AA1299" s="5"/>
      <c r="AB1299" s="5"/>
      <c r="AC1299" s="16"/>
      <c r="AD1299" s="5"/>
      <c r="AE1299" s="5"/>
      <c r="AF1299" s="5"/>
      <c r="AG1299" s="5"/>
      <c r="AH1299" s="5"/>
      <c r="AI1299" s="14"/>
      <c r="AJ1299" s="17"/>
      <c r="AK1299" s="7"/>
    </row>
    <row r="1300" spans="3:37" x14ac:dyDescent="0.25">
      <c r="C1300" s="26"/>
      <c r="D1300" s="26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132"/>
      <c r="Y1300" s="132"/>
      <c r="Z1300" s="132"/>
      <c r="AA1300" s="5"/>
      <c r="AB1300" s="5"/>
      <c r="AC1300" s="16"/>
      <c r="AD1300" s="5"/>
      <c r="AE1300" s="5"/>
      <c r="AF1300" s="5"/>
      <c r="AG1300" s="5"/>
      <c r="AH1300" s="5"/>
      <c r="AI1300" s="14"/>
      <c r="AJ1300" s="17"/>
      <c r="AK1300" s="7"/>
    </row>
    <row r="1301" spans="3:37" x14ac:dyDescent="0.25">
      <c r="C1301" s="26"/>
      <c r="D1301" s="26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132"/>
      <c r="Y1301" s="132"/>
      <c r="Z1301" s="132"/>
      <c r="AA1301" s="5"/>
      <c r="AB1301" s="5"/>
      <c r="AC1301" s="16"/>
      <c r="AD1301" s="5"/>
      <c r="AE1301" s="5"/>
      <c r="AF1301" s="5"/>
      <c r="AG1301" s="5"/>
      <c r="AH1301" s="5"/>
      <c r="AI1301" s="14"/>
      <c r="AJ1301" s="17"/>
      <c r="AK1301" s="7"/>
    </row>
    <row r="1302" spans="3:37" x14ac:dyDescent="0.25">
      <c r="C1302" s="26"/>
      <c r="D1302" s="26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132"/>
      <c r="Y1302" s="132"/>
      <c r="Z1302" s="132"/>
      <c r="AA1302" s="5"/>
      <c r="AB1302" s="5"/>
      <c r="AC1302" s="16"/>
      <c r="AD1302" s="5"/>
      <c r="AE1302" s="5"/>
      <c r="AF1302" s="5"/>
      <c r="AG1302" s="5"/>
      <c r="AH1302" s="5"/>
      <c r="AI1302" s="14"/>
      <c r="AJ1302" s="17"/>
      <c r="AK1302" s="7"/>
    </row>
    <row r="1303" spans="3:37" x14ac:dyDescent="0.25">
      <c r="C1303" s="26"/>
      <c r="D1303" s="26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132"/>
      <c r="Y1303" s="132"/>
      <c r="Z1303" s="132"/>
      <c r="AA1303" s="5"/>
      <c r="AB1303" s="5"/>
      <c r="AC1303" s="16"/>
      <c r="AD1303" s="5"/>
      <c r="AE1303" s="5"/>
      <c r="AF1303" s="5"/>
      <c r="AG1303" s="5"/>
      <c r="AH1303" s="5"/>
      <c r="AI1303" s="14"/>
      <c r="AJ1303" s="17"/>
      <c r="AK1303" s="7"/>
    </row>
    <row r="1304" spans="3:37" x14ac:dyDescent="0.25">
      <c r="C1304" s="26"/>
      <c r="D1304" s="26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132"/>
      <c r="Y1304" s="132"/>
      <c r="Z1304" s="132"/>
      <c r="AA1304" s="5"/>
      <c r="AB1304" s="5"/>
      <c r="AC1304" s="16"/>
      <c r="AD1304" s="5"/>
      <c r="AE1304" s="5"/>
      <c r="AF1304" s="5"/>
      <c r="AG1304" s="5"/>
      <c r="AH1304" s="5"/>
      <c r="AI1304" s="14"/>
      <c r="AJ1304" s="17"/>
      <c r="AK1304" s="7"/>
    </row>
    <row r="1305" spans="3:37" x14ac:dyDescent="0.25">
      <c r="C1305" s="26"/>
      <c r="D1305" s="26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132"/>
      <c r="Y1305" s="132"/>
      <c r="Z1305" s="132"/>
      <c r="AA1305" s="5"/>
      <c r="AB1305" s="5"/>
      <c r="AC1305" s="16"/>
      <c r="AD1305" s="5"/>
      <c r="AE1305" s="5"/>
      <c r="AF1305" s="5"/>
      <c r="AG1305" s="5"/>
      <c r="AH1305" s="5"/>
      <c r="AI1305" s="14"/>
      <c r="AJ1305" s="17"/>
      <c r="AK1305" s="7"/>
    </row>
    <row r="1306" spans="3:37" x14ac:dyDescent="0.25">
      <c r="C1306" s="26"/>
      <c r="D1306" s="26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132"/>
      <c r="Y1306" s="132"/>
      <c r="Z1306" s="132"/>
      <c r="AA1306" s="5"/>
      <c r="AB1306" s="5"/>
      <c r="AC1306" s="16"/>
      <c r="AD1306" s="5"/>
      <c r="AE1306" s="5"/>
      <c r="AF1306" s="5"/>
      <c r="AG1306" s="5"/>
      <c r="AH1306" s="5"/>
      <c r="AI1306" s="14"/>
      <c r="AJ1306" s="17"/>
      <c r="AK1306" s="7"/>
    </row>
    <row r="1307" spans="3:37" x14ac:dyDescent="0.25">
      <c r="C1307" s="26"/>
      <c r="D1307" s="26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132"/>
      <c r="Y1307" s="132"/>
      <c r="Z1307" s="132"/>
      <c r="AA1307" s="5"/>
      <c r="AB1307" s="5"/>
      <c r="AC1307" s="16"/>
      <c r="AD1307" s="5"/>
      <c r="AE1307" s="5"/>
      <c r="AF1307" s="5"/>
      <c r="AG1307" s="5"/>
      <c r="AH1307" s="5"/>
      <c r="AI1307" s="14"/>
      <c r="AJ1307" s="17"/>
      <c r="AK1307" s="7"/>
    </row>
    <row r="1308" spans="3:37" x14ac:dyDescent="0.25">
      <c r="C1308" s="26"/>
      <c r="D1308" s="26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132"/>
      <c r="Y1308" s="132"/>
      <c r="Z1308" s="132"/>
      <c r="AA1308" s="5"/>
      <c r="AB1308" s="5"/>
      <c r="AC1308" s="16"/>
      <c r="AD1308" s="5"/>
      <c r="AE1308" s="5"/>
      <c r="AF1308" s="5"/>
      <c r="AG1308" s="5"/>
      <c r="AH1308" s="5"/>
      <c r="AI1308" s="14"/>
      <c r="AJ1308" s="17"/>
      <c r="AK1308" s="7"/>
    </row>
    <row r="1309" spans="3:37" x14ac:dyDescent="0.25">
      <c r="C1309" s="26"/>
      <c r="D1309" s="26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132"/>
      <c r="Y1309" s="132"/>
      <c r="Z1309" s="132"/>
      <c r="AA1309" s="5"/>
      <c r="AB1309" s="5"/>
      <c r="AC1309" s="16"/>
      <c r="AD1309" s="5"/>
      <c r="AE1309" s="5"/>
      <c r="AF1309" s="5"/>
      <c r="AG1309" s="5"/>
      <c r="AH1309" s="5"/>
      <c r="AI1309" s="14"/>
      <c r="AJ1309" s="17"/>
      <c r="AK1309" s="7"/>
    </row>
    <row r="1310" spans="3:37" x14ac:dyDescent="0.25">
      <c r="C1310" s="26"/>
      <c r="D1310" s="26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132"/>
      <c r="Y1310" s="132"/>
      <c r="Z1310" s="132"/>
      <c r="AA1310" s="5"/>
      <c r="AB1310" s="5"/>
      <c r="AC1310" s="16"/>
      <c r="AD1310" s="5"/>
      <c r="AE1310" s="5"/>
      <c r="AF1310" s="5"/>
      <c r="AG1310" s="5"/>
      <c r="AH1310" s="5"/>
      <c r="AI1310" s="14"/>
      <c r="AJ1310" s="17"/>
      <c r="AK1310" s="7"/>
    </row>
    <row r="1311" spans="3:37" x14ac:dyDescent="0.25">
      <c r="C1311" s="26"/>
      <c r="D1311" s="26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132"/>
      <c r="Y1311" s="132"/>
      <c r="Z1311" s="132"/>
      <c r="AA1311" s="5"/>
      <c r="AB1311" s="5"/>
      <c r="AC1311" s="16"/>
      <c r="AD1311" s="5"/>
      <c r="AE1311" s="5"/>
      <c r="AF1311" s="5"/>
      <c r="AG1311" s="5"/>
      <c r="AH1311" s="5"/>
      <c r="AI1311" s="14"/>
      <c r="AJ1311" s="17"/>
      <c r="AK1311" s="7"/>
    </row>
    <row r="1312" spans="3:37" x14ac:dyDescent="0.25">
      <c r="C1312" s="26"/>
      <c r="D1312" s="26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132"/>
      <c r="Y1312" s="132"/>
      <c r="Z1312" s="132"/>
      <c r="AA1312" s="5"/>
      <c r="AB1312" s="5"/>
      <c r="AC1312" s="16"/>
      <c r="AD1312" s="5"/>
      <c r="AE1312" s="5"/>
      <c r="AF1312" s="5"/>
      <c r="AG1312" s="5"/>
      <c r="AH1312" s="5"/>
      <c r="AI1312" s="14"/>
      <c r="AJ1312" s="17"/>
      <c r="AK1312" s="7"/>
    </row>
    <row r="1313" spans="3:37" x14ac:dyDescent="0.25">
      <c r="C1313" s="26"/>
      <c r="D1313" s="26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132"/>
      <c r="Y1313" s="132"/>
      <c r="Z1313" s="132"/>
      <c r="AA1313" s="5"/>
      <c r="AB1313" s="5"/>
      <c r="AC1313" s="16"/>
      <c r="AD1313" s="5"/>
      <c r="AE1313" s="5"/>
      <c r="AF1313" s="5"/>
      <c r="AG1313" s="5"/>
      <c r="AH1313" s="5"/>
      <c r="AI1313" s="14"/>
      <c r="AJ1313" s="17"/>
      <c r="AK1313" s="7"/>
    </row>
    <row r="1314" spans="3:37" x14ac:dyDescent="0.25">
      <c r="C1314" s="26"/>
      <c r="D1314" s="26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132"/>
      <c r="Y1314" s="132"/>
      <c r="Z1314" s="132"/>
      <c r="AA1314" s="5"/>
      <c r="AB1314" s="5"/>
      <c r="AC1314" s="16"/>
      <c r="AD1314" s="5"/>
      <c r="AE1314" s="5"/>
      <c r="AF1314" s="5"/>
      <c r="AG1314" s="5"/>
      <c r="AH1314" s="5"/>
      <c r="AI1314" s="14"/>
      <c r="AJ1314" s="17"/>
      <c r="AK1314" s="7"/>
    </row>
    <row r="1315" spans="3:37" x14ac:dyDescent="0.25">
      <c r="C1315" s="26"/>
      <c r="D1315" s="26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132"/>
      <c r="Y1315" s="132"/>
      <c r="Z1315" s="132"/>
      <c r="AA1315" s="5"/>
      <c r="AB1315" s="5"/>
      <c r="AC1315" s="16"/>
      <c r="AD1315" s="5"/>
      <c r="AE1315" s="5"/>
      <c r="AF1315" s="5"/>
      <c r="AG1315" s="5"/>
      <c r="AH1315" s="5"/>
      <c r="AI1315" s="14"/>
      <c r="AJ1315" s="17"/>
      <c r="AK1315" s="7"/>
    </row>
    <row r="1316" spans="3:37" x14ac:dyDescent="0.25">
      <c r="C1316" s="26"/>
      <c r="D1316" s="26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132"/>
      <c r="Y1316" s="132"/>
      <c r="Z1316" s="132"/>
      <c r="AA1316" s="5"/>
      <c r="AB1316" s="5"/>
      <c r="AC1316" s="16"/>
      <c r="AD1316" s="5"/>
      <c r="AE1316" s="5"/>
      <c r="AF1316" s="5"/>
      <c r="AG1316" s="5"/>
      <c r="AH1316" s="5"/>
      <c r="AI1316" s="14"/>
      <c r="AJ1316" s="17"/>
      <c r="AK1316" s="7"/>
    </row>
    <row r="1317" spans="3:37" x14ac:dyDescent="0.25">
      <c r="C1317" s="26"/>
      <c r="D1317" s="26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132"/>
      <c r="Y1317" s="132"/>
      <c r="Z1317" s="132"/>
      <c r="AA1317" s="5"/>
      <c r="AB1317" s="5"/>
      <c r="AC1317" s="16"/>
      <c r="AD1317" s="5"/>
      <c r="AE1317" s="5"/>
      <c r="AF1317" s="5"/>
      <c r="AG1317" s="5"/>
      <c r="AH1317" s="5"/>
      <c r="AI1317" s="14"/>
      <c r="AJ1317" s="17"/>
      <c r="AK1317" s="7"/>
    </row>
    <row r="1318" spans="3:37" x14ac:dyDescent="0.25">
      <c r="C1318" s="26"/>
      <c r="D1318" s="26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132"/>
      <c r="Y1318" s="132"/>
      <c r="Z1318" s="132"/>
      <c r="AA1318" s="5"/>
      <c r="AB1318" s="5"/>
      <c r="AC1318" s="16"/>
      <c r="AD1318" s="5"/>
      <c r="AE1318" s="5"/>
      <c r="AF1318" s="5"/>
      <c r="AG1318" s="5"/>
      <c r="AH1318" s="5"/>
      <c r="AI1318" s="14"/>
      <c r="AJ1318" s="17"/>
      <c r="AK1318" s="7"/>
    </row>
    <row r="1319" spans="3:37" x14ac:dyDescent="0.25">
      <c r="C1319" s="26"/>
      <c r="D1319" s="26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132"/>
      <c r="Y1319" s="132"/>
      <c r="Z1319" s="132"/>
      <c r="AA1319" s="5"/>
      <c r="AB1319" s="5"/>
      <c r="AC1319" s="16"/>
      <c r="AD1319" s="5"/>
      <c r="AE1319" s="5"/>
      <c r="AF1319" s="5"/>
      <c r="AG1319" s="5"/>
      <c r="AH1319" s="5"/>
      <c r="AI1319" s="14"/>
      <c r="AJ1319" s="17"/>
      <c r="AK1319" s="7"/>
    </row>
    <row r="1320" spans="3:37" x14ac:dyDescent="0.25">
      <c r="C1320" s="26"/>
      <c r="D1320" s="26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132"/>
      <c r="Y1320" s="132"/>
      <c r="Z1320" s="132"/>
      <c r="AA1320" s="5"/>
      <c r="AB1320" s="5"/>
      <c r="AC1320" s="16"/>
      <c r="AD1320" s="5"/>
      <c r="AE1320" s="5"/>
      <c r="AF1320" s="5"/>
      <c r="AG1320" s="5"/>
      <c r="AH1320" s="5"/>
      <c r="AI1320" s="14"/>
      <c r="AJ1320" s="17"/>
      <c r="AK1320" s="7"/>
    </row>
    <row r="1321" spans="3:37" x14ac:dyDescent="0.25">
      <c r="C1321" s="26"/>
      <c r="D1321" s="26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132"/>
      <c r="Y1321" s="132"/>
      <c r="Z1321" s="132"/>
      <c r="AA1321" s="5"/>
      <c r="AB1321" s="5"/>
      <c r="AC1321" s="16"/>
      <c r="AD1321" s="5"/>
      <c r="AE1321" s="5"/>
      <c r="AF1321" s="5"/>
      <c r="AG1321" s="5"/>
      <c r="AH1321" s="5"/>
      <c r="AI1321" s="14"/>
      <c r="AJ1321" s="17"/>
      <c r="AK1321" s="7"/>
    </row>
    <row r="1322" spans="3:37" x14ac:dyDescent="0.25">
      <c r="C1322" s="26"/>
      <c r="D1322" s="26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132"/>
      <c r="Y1322" s="132"/>
      <c r="Z1322" s="132"/>
      <c r="AA1322" s="5"/>
      <c r="AB1322" s="5"/>
      <c r="AC1322" s="16"/>
      <c r="AD1322" s="5"/>
      <c r="AE1322" s="5"/>
      <c r="AF1322" s="5"/>
      <c r="AG1322" s="5"/>
      <c r="AH1322" s="5"/>
      <c r="AI1322" s="14"/>
      <c r="AJ1322" s="17"/>
      <c r="AK1322" s="7"/>
    </row>
    <row r="1323" spans="3:37" x14ac:dyDescent="0.25">
      <c r="C1323" s="26"/>
      <c r="D1323" s="26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132"/>
      <c r="Y1323" s="132"/>
      <c r="Z1323" s="132"/>
      <c r="AA1323" s="5"/>
      <c r="AB1323" s="5"/>
      <c r="AC1323" s="16"/>
      <c r="AD1323" s="5"/>
      <c r="AE1323" s="5"/>
      <c r="AF1323" s="5"/>
      <c r="AG1323" s="5"/>
      <c r="AH1323" s="5"/>
      <c r="AI1323" s="14"/>
      <c r="AJ1323" s="17"/>
      <c r="AK1323" s="7"/>
    </row>
    <row r="1324" spans="3:37" x14ac:dyDescent="0.25">
      <c r="C1324" s="26"/>
      <c r="D1324" s="26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132"/>
      <c r="Y1324" s="132"/>
      <c r="Z1324" s="132"/>
      <c r="AA1324" s="5"/>
      <c r="AB1324" s="5"/>
      <c r="AC1324" s="16"/>
      <c r="AD1324" s="5"/>
      <c r="AE1324" s="5"/>
      <c r="AF1324" s="5"/>
      <c r="AG1324" s="5"/>
      <c r="AH1324" s="5"/>
      <c r="AI1324" s="14"/>
      <c r="AJ1324" s="17"/>
      <c r="AK1324" s="7"/>
    </row>
    <row r="1325" spans="3:37" x14ac:dyDescent="0.25">
      <c r="C1325" s="26"/>
      <c r="D1325" s="26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132"/>
      <c r="Y1325" s="132"/>
      <c r="Z1325" s="132"/>
      <c r="AA1325" s="5"/>
      <c r="AB1325" s="5"/>
      <c r="AC1325" s="16"/>
      <c r="AD1325" s="5"/>
      <c r="AE1325" s="5"/>
      <c r="AF1325" s="5"/>
      <c r="AG1325" s="5"/>
      <c r="AH1325" s="5"/>
      <c r="AI1325" s="14"/>
      <c r="AJ1325" s="17"/>
      <c r="AK1325" s="7"/>
    </row>
    <row r="1326" spans="3:37" x14ac:dyDescent="0.25">
      <c r="C1326" s="26"/>
      <c r="D1326" s="26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132"/>
      <c r="Y1326" s="132"/>
      <c r="Z1326" s="132"/>
      <c r="AA1326" s="5"/>
      <c r="AB1326" s="5"/>
      <c r="AC1326" s="16"/>
      <c r="AD1326" s="5"/>
      <c r="AE1326" s="5"/>
      <c r="AF1326" s="5"/>
      <c r="AG1326" s="5"/>
      <c r="AH1326" s="5"/>
      <c r="AI1326" s="14"/>
      <c r="AJ1326" s="17"/>
      <c r="AK1326" s="7"/>
    </row>
    <row r="1327" spans="3:37" x14ac:dyDescent="0.25">
      <c r="C1327" s="26"/>
      <c r="D1327" s="26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132"/>
      <c r="Y1327" s="132"/>
      <c r="Z1327" s="132"/>
      <c r="AA1327" s="5"/>
      <c r="AB1327" s="5"/>
      <c r="AC1327" s="16"/>
      <c r="AD1327" s="5"/>
      <c r="AE1327" s="5"/>
      <c r="AF1327" s="5"/>
      <c r="AG1327" s="5"/>
      <c r="AH1327" s="5"/>
      <c r="AI1327" s="14"/>
      <c r="AJ1327" s="17"/>
      <c r="AK1327" s="7"/>
    </row>
    <row r="1328" spans="3:37" x14ac:dyDescent="0.25">
      <c r="C1328" s="26"/>
      <c r="D1328" s="26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132"/>
      <c r="Y1328" s="132"/>
      <c r="Z1328" s="132"/>
      <c r="AA1328" s="5"/>
      <c r="AB1328" s="5"/>
      <c r="AC1328" s="16"/>
      <c r="AD1328" s="5"/>
      <c r="AE1328" s="5"/>
      <c r="AF1328" s="5"/>
      <c r="AG1328" s="5"/>
      <c r="AH1328" s="5"/>
      <c r="AI1328" s="14"/>
      <c r="AJ1328" s="17"/>
      <c r="AK1328" s="7"/>
    </row>
    <row r="1329" spans="3:37" x14ac:dyDescent="0.25">
      <c r="C1329" s="26"/>
      <c r="D1329" s="26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132"/>
      <c r="Y1329" s="132"/>
      <c r="Z1329" s="132"/>
      <c r="AA1329" s="5"/>
      <c r="AB1329" s="5"/>
      <c r="AC1329" s="16"/>
      <c r="AD1329" s="5"/>
      <c r="AE1329" s="5"/>
      <c r="AF1329" s="5"/>
      <c r="AG1329" s="5"/>
      <c r="AH1329" s="5"/>
      <c r="AI1329" s="14"/>
      <c r="AJ1329" s="17"/>
      <c r="AK1329" s="7"/>
    </row>
    <row r="1330" spans="3:37" x14ac:dyDescent="0.25">
      <c r="C1330" s="26"/>
      <c r="D1330" s="26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132"/>
      <c r="Y1330" s="132"/>
      <c r="Z1330" s="132"/>
      <c r="AA1330" s="5"/>
      <c r="AB1330" s="5"/>
      <c r="AC1330" s="16"/>
      <c r="AD1330" s="5"/>
      <c r="AE1330" s="5"/>
      <c r="AF1330" s="5"/>
      <c r="AG1330" s="5"/>
      <c r="AH1330" s="5"/>
      <c r="AI1330" s="14"/>
      <c r="AJ1330" s="17"/>
      <c r="AK1330" s="7"/>
    </row>
    <row r="1331" spans="3:37" x14ac:dyDescent="0.25">
      <c r="C1331" s="26"/>
      <c r="D1331" s="26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132"/>
      <c r="Y1331" s="132"/>
      <c r="Z1331" s="132"/>
      <c r="AA1331" s="5"/>
      <c r="AB1331" s="5"/>
      <c r="AC1331" s="16"/>
      <c r="AD1331" s="5"/>
      <c r="AE1331" s="5"/>
      <c r="AF1331" s="5"/>
      <c r="AG1331" s="5"/>
      <c r="AH1331" s="5"/>
      <c r="AI1331" s="14"/>
      <c r="AJ1331" s="17"/>
      <c r="AK1331" s="7"/>
    </row>
    <row r="1332" spans="3:37" x14ac:dyDescent="0.25">
      <c r="C1332" s="26"/>
      <c r="D1332" s="26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132"/>
      <c r="Y1332" s="132"/>
      <c r="Z1332" s="132"/>
      <c r="AA1332" s="5"/>
      <c r="AB1332" s="5"/>
      <c r="AC1332" s="16"/>
      <c r="AD1332" s="5"/>
      <c r="AE1332" s="5"/>
      <c r="AF1332" s="5"/>
      <c r="AG1332" s="5"/>
      <c r="AH1332" s="5"/>
      <c r="AI1332" s="14"/>
      <c r="AJ1332" s="17"/>
      <c r="AK1332" s="7"/>
    </row>
    <row r="1333" spans="3:37" x14ac:dyDescent="0.25">
      <c r="C1333" s="26"/>
      <c r="D1333" s="26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132"/>
      <c r="Y1333" s="132"/>
      <c r="Z1333" s="132"/>
      <c r="AA1333" s="5"/>
      <c r="AB1333" s="5"/>
      <c r="AC1333" s="16"/>
      <c r="AD1333" s="5"/>
      <c r="AE1333" s="5"/>
      <c r="AF1333" s="5"/>
      <c r="AG1333" s="5"/>
      <c r="AH1333" s="5"/>
      <c r="AI1333" s="14"/>
      <c r="AJ1333" s="17"/>
      <c r="AK1333" s="7"/>
    </row>
    <row r="1334" spans="3:37" x14ac:dyDescent="0.25">
      <c r="C1334" s="26"/>
      <c r="D1334" s="26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132"/>
      <c r="Y1334" s="132"/>
      <c r="Z1334" s="132"/>
      <c r="AA1334" s="5"/>
      <c r="AB1334" s="5"/>
      <c r="AC1334" s="16"/>
      <c r="AD1334" s="5"/>
      <c r="AE1334" s="5"/>
      <c r="AF1334" s="5"/>
      <c r="AG1334" s="5"/>
      <c r="AH1334" s="5"/>
      <c r="AI1334" s="14"/>
      <c r="AJ1334" s="17"/>
      <c r="AK1334" s="7"/>
    </row>
    <row r="1335" spans="3:37" x14ac:dyDescent="0.25">
      <c r="C1335" s="26"/>
      <c r="D1335" s="26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132"/>
      <c r="Y1335" s="132"/>
      <c r="Z1335" s="132"/>
      <c r="AA1335" s="5"/>
      <c r="AB1335" s="5"/>
      <c r="AC1335" s="16"/>
      <c r="AD1335" s="5"/>
      <c r="AE1335" s="5"/>
      <c r="AF1335" s="5"/>
      <c r="AG1335" s="5"/>
      <c r="AH1335" s="5"/>
      <c r="AI1335" s="14"/>
      <c r="AJ1335" s="17"/>
      <c r="AK1335" s="7"/>
    </row>
    <row r="1336" spans="3:37" x14ac:dyDescent="0.25">
      <c r="C1336" s="26"/>
      <c r="D1336" s="26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132"/>
      <c r="Y1336" s="132"/>
      <c r="Z1336" s="132"/>
      <c r="AA1336" s="5"/>
      <c r="AB1336" s="5"/>
      <c r="AC1336" s="16"/>
      <c r="AD1336" s="5"/>
      <c r="AE1336" s="5"/>
      <c r="AF1336" s="5"/>
      <c r="AG1336" s="5"/>
      <c r="AH1336" s="5"/>
      <c r="AI1336" s="14"/>
      <c r="AJ1336" s="17"/>
      <c r="AK1336" s="7"/>
    </row>
    <row r="1337" spans="3:37" x14ac:dyDescent="0.25">
      <c r="C1337" s="26"/>
      <c r="D1337" s="26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132"/>
      <c r="Y1337" s="132"/>
      <c r="Z1337" s="132"/>
      <c r="AA1337" s="5"/>
      <c r="AB1337" s="5"/>
      <c r="AC1337" s="16"/>
      <c r="AD1337" s="5"/>
      <c r="AE1337" s="5"/>
      <c r="AF1337" s="5"/>
      <c r="AG1337" s="5"/>
      <c r="AH1337" s="5"/>
      <c r="AI1337" s="14"/>
      <c r="AJ1337" s="17"/>
      <c r="AK1337" s="7"/>
    </row>
    <row r="1338" spans="3:37" x14ac:dyDescent="0.25">
      <c r="C1338" s="26"/>
      <c r="D1338" s="26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132"/>
      <c r="Y1338" s="132"/>
      <c r="Z1338" s="132"/>
      <c r="AA1338" s="5"/>
      <c r="AB1338" s="5"/>
      <c r="AC1338" s="16"/>
      <c r="AD1338" s="5"/>
      <c r="AE1338" s="5"/>
      <c r="AF1338" s="5"/>
      <c r="AG1338" s="5"/>
      <c r="AH1338" s="5"/>
      <c r="AI1338" s="14"/>
      <c r="AJ1338" s="17"/>
      <c r="AK1338" s="7"/>
    </row>
    <row r="1339" spans="3:37" x14ac:dyDescent="0.25">
      <c r="C1339" s="26"/>
      <c r="D1339" s="26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132"/>
      <c r="Y1339" s="132"/>
      <c r="Z1339" s="132"/>
      <c r="AA1339" s="5"/>
      <c r="AB1339" s="5"/>
      <c r="AC1339" s="16"/>
      <c r="AD1339" s="5"/>
      <c r="AE1339" s="5"/>
      <c r="AF1339" s="5"/>
      <c r="AG1339" s="5"/>
      <c r="AH1339" s="5"/>
      <c r="AI1339" s="14"/>
      <c r="AJ1339" s="17"/>
      <c r="AK1339" s="7"/>
    </row>
    <row r="1340" spans="3:37" x14ac:dyDescent="0.25">
      <c r="C1340" s="26"/>
      <c r="D1340" s="26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132"/>
      <c r="Y1340" s="132"/>
      <c r="Z1340" s="132"/>
      <c r="AA1340" s="5"/>
      <c r="AB1340" s="5"/>
      <c r="AC1340" s="16"/>
      <c r="AD1340" s="5"/>
      <c r="AE1340" s="5"/>
      <c r="AF1340" s="5"/>
      <c r="AG1340" s="5"/>
      <c r="AH1340" s="5"/>
      <c r="AI1340" s="14"/>
      <c r="AJ1340" s="17"/>
      <c r="AK1340" s="7"/>
    </row>
    <row r="1341" spans="3:37" x14ac:dyDescent="0.25">
      <c r="C1341" s="26"/>
      <c r="D1341" s="26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132"/>
      <c r="Y1341" s="132"/>
      <c r="Z1341" s="132"/>
      <c r="AA1341" s="5"/>
      <c r="AB1341" s="5"/>
      <c r="AC1341" s="16"/>
      <c r="AD1341" s="5"/>
      <c r="AE1341" s="5"/>
      <c r="AF1341" s="5"/>
      <c r="AG1341" s="5"/>
      <c r="AH1341" s="5"/>
      <c r="AI1341" s="14"/>
      <c r="AJ1341" s="17"/>
      <c r="AK1341" s="7"/>
    </row>
    <row r="1342" spans="3:37" x14ac:dyDescent="0.25">
      <c r="C1342" s="26"/>
      <c r="D1342" s="26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132"/>
      <c r="Y1342" s="132"/>
      <c r="Z1342" s="132"/>
      <c r="AA1342" s="5"/>
      <c r="AB1342" s="5"/>
      <c r="AC1342" s="16"/>
      <c r="AD1342" s="5"/>
      <c r="AE1342" s="5"/>
      <c r="AF1342" s="5"/>
      <c r="AG1342" s="5"/>
      <c r="AH1342" s="5"/>
      <c r="AI1342" s="14"/>
      <c r="AJ1342" s="17"/>
      <c r="AK1342" s="7"/>
    </row>
    <row r="1343" spans="3:37" x14ac:dyDescent="0.25">
      <c r="C1343" s="26"/>
      <c r="D1343" s="26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132"/>
      <c r="Y1343" s="132"/>
      <c r="Z1343" s="132"/>
      <c r="AA1343" s="5"/>
      <c r="AB1343" s="5"/>
      <c r="AC1343" s="16"/>
      <c r="AD1343" s="5"/>
      <c r="AE1343" s="5"/>
      <c r="AF1343" s="5"/>
      <c r="AG1343" s="5"/>
      <c r="AH1343" s="5"/>
      <c r="AI1343" s="14"/>
      <c r="AJ1343" s="17"/>
      <c r="AK1343" s="7"/>
    </row>
    <row r="1344" spans="3:37" x14ac:dyDescent="0.25">
      <c r="C1344" s="26"/>
      <c r="D1344" s="26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132"/>
      <c r="Y1344" s="132"/>
      <c r="Z1344" s="132"/>
      <c r="AA1344" s="5"/>
      <c r="AB1344" s="5"/>
      <c r="AC1344" s="16"/>
      <c r="AD1344" s="5"/>
      <c r="AE1344" s="5"/>
      <c r="AF1344" s="5"/>
      <c r="AG1344" s="5"/>
      <c r="AH1344" s="5"/>
      <c r="AI1344" s="14"/>
      <c r="AJ1344" s="17"/>
      <c r="AK1344" s="7"/>
    </row>
    <row r="1345" spans="3:37" x14ac:dyDescent="0.25">
      <c r="C1345" s="26"/>
      <c r="D1345" s="26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132"/>
      <c r="Y1345" s="132"/>
      <c r="Z1345" s="132"/>
      <c r="AA1345" s="5"/>
      <c r="AB1345" s="5"/>
      <c r="AC1345" s="16"/>
      <c r="AD1345" s="5"/>
      <c r="AE1345" s="5"/>
      <c r="AF1345" s="5"/>
      <c r="AG1345" s="5"/>
      <c r="AH1345" s="5"/>
      <c r="AI1345" s="14"/>
      <c r="AJ1345" s="17"/>
      <c r="AK1345" s="7"/>
    </row>
    <row r="1346" spans="3:37" x14ac:dyDescent="0.25">
      <c r="C1346" s="26"/>
      <c r="D1346" s="26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132"/>
      <c r="Y1346" s="132"/>
      <c r="Z1346" s="132"/>
      <c r="AA1346" s="5"/>
      <c r="AB1346" s="5"/>
      <c r="AC1346" s="16"/>
      <c r="AD1346" s="5"/>
      <c r="AE1346" s="5"/>
      <c r="AF1346" s="5"/>
      <c r="AG1346" s="5"/>
      <c r="AH1346" s="5"/>
      <c r="AI1346" s="14"/>
      <c r="AJ1346" s="17"/>
      <c r="AK1346" s="7"/>
    </row>
    <row r="1347" spans="3:37" x14ac:dyDescent="0.25">
      <c r="C1347" s="26"/>
      <c r="D1347" s="26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132"/>
      <c r="Y1347" s="132"/>
      <c r="Z1347" s="132"/>
      <c r="AA1347" s="5"/>
      <c r="AB1347" s="5"/>
      <c r="AC1347" s="16"/>
      <c r="AD1347" s="5"/>
      <c r="AE1347" s="5"/>
      <c r="AF1347" s="5"/>
      <c r="AG1347" s="5"/>
      <c r="AH1347" s="5"/>
      <c r="AI1347" s="14"/>
      <c r="AJ1347" s="17"/>
      <c r="AK1347" s="7"/>
    </row>
    <row r="1348" spans="3:37" x14ac:dyDescent="0.25">
      <c r="C1348" s="26"/>
      <c r="D1348" s="26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132"/>
      <c r="Y1348" s="132"/>
      <c r="Z1348" s="132"/>
      <c r="AA1348" s="5"/>
      <c r="AB1348" s="5"/>
      <c r="AC1348" s="16"/>
      <c r="AD1348" s="5"/>
      <c r="AE1348" s="5"/>
      <c r="AF1348" s="5"/>
      <c r="AG1348" s="5"/>
      <c r="AH1348" s="5"/>
      <c r="AI1348" s="14"/>
      <c r="AJ1348" s="17"/>
      <c r="AK1348" s="7"/>
    </row>
    <row r="1349" spans="3:37" x14ac:dyDescent="0.25">
      <c r="C1349" s="26"/>
      <c r="D1349" s="26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132"/>
      <c r="Y1349" s="132"/>
      <c r="Z1349" s="132"/>
      <c r="AA1349" s="5"/>
      <c r="AB1349" s="5"/>
      <c r="AC1349" s="16"/>
      <c r="AD1349" s="5"/>
      <c r="AE1349" s="5"/>
      <c r="AF1349" s="5"/>
      <c r="AG1349" s="5"/>
      <c r="AH1349" s="5"/>
      <c r="AI1349" s="14"/>
      <c r="AJ1349" s="17"/>
      <c r="AK1349" s="7"/>
    </row>
    <row r="1350" spans="3:37" x14ac:dyDescent="0.25">
      <c r="C1350" s="26"/>
      <c r="D1350" s="26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132"/>
      <c r="Y1350" s="132"/>
      <c r="Z1350" s="132"/>
      <c r="AA1350" s="5"/>
      <c r="AB1350" s="5"/>
      <c r="AC1350" s="16"/>
      <c r="AD1350" s="5"/>
      <c r="AE1350" s="5"/>
      <c r="AF1350" s="5"/>
      <c r="AG1350" s="5"/>
      <c r="AH1350" s="5"/>
      <c r="AI1350" s="14"/>
      <c r="AJ1350" s="17"/>
      <c r="AK1350" s="7"/>
    </row>
    <row r="1351" spans="3:37" x14ac:dyDescent="0.25">
      <c r="C1351" s="26"/>
      <c r="D1351" s="26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132"/>
      <c r="Y1351" s="132"/>
      <c r="Z1351" s="132"/>
      <c r="AA1351" s="5"/>
      <c r="AB1351" s="5"/>
      <c r="AC1351" s="16"/>
      <c r="AD1351" s="5"/>
      <c r="AE1351" s="5"/>
      <c r="AF1351" s="5"/>
      <c r="AG1351" s="5"/>
      <c r="AH1351" s="5"/>
      <c r="AI1351" s="14"/>
      <c r="AJ1351" s="17"/>
      <c r="AK1351" s="7"/>
    </row>
    <row r="1352" spans="3:37" x14ac:dyDescent="0.25">
      <c r="C1352" s="26"/>
      <c r="D1352" s="26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132"/>
      <c r="Y1352" s="132"/>
      <c r="Z1352" s="132"/>
      <c r="AA1352" s="5"/>
      <c r="AB1352" s="5"/>
      <c r="AC1352" s="16"/>
      <c r="AD1352" s="5"/>
      <c r="AE1352" s="5"/>
      <c r="AF1352" s="5"/>
      <c r="AG1352" s="5"/>
      <c r="AH1352" s="5"/>
      <c r="AI1352" s="14"/>
      <c r="AJ1352" s="17"/>
      <c r="AK1352" s="7"/>
    </row>
    <row r="1353" spans="3:37" x14ac:dyDescent="0.25">
      <c r="C1353" s="26"/>
      <c r="D1353" s="26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132"/>
      <c r="Y1353" s="132"/>
      <c r="Z1353" s="132"/>
      <c r="AA1353" s="5"/>
      <c r="AB1353" s="5"/>
      <c r="AC1353" s="16"/>
      <c r="AD1353" s="5"/>
      <c r="AE1353" s="5"/>
      <c r="AF1353" s="5"/>
      <c r="AG1353" s="5"/>
      <c r="AH1353" s="5"/>
      <c r="AI1353" s="14"/>
      <c r="AJ1353" s="17"/>
      <c r="AK1353" s="7"/>
    </row>
    <row r="1354" spans="3:37" x14ac:dyDescent="0.25">
      <c r="C1354" s="26"/>
      <c r="D1354" s="26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132"/>
      <c r="Y1354" s="132"/>
      <c r="Z1354" s="132"/>
      <c r="AA1354" s="5"/>
      <c r="AB1354" s="5"/>
      <c r="AC1354" s="16"/>
      <c r="AD1354" s="5"/>
      <c r="AE1354" s="5"/>
      <c r="AF1354" s="5"/>
      <c r="AG1354" s="5"/>
      <c r="AH1354" s="5"/>
      <c r="AI1354" s="14"/>
      <c r="AJ1354" s="17"/>
      <c r="AK1354" s="7"/>
    </row>
    <row r="1355" spans="3:37" x14ac:dyDescent="0.25">
      <c r="C1355" s="26"/>
      <c r="D1355" s="26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132"/>
      <c r="Y1355" s="132"/>
      <c r="Z1355" s="132"/>
      <c r="AA1355" s="5"/>
      <c r="AB1355" s="5"/>
      <c r="AC1355" s="16"/>
      <c r="AD1355" s="5"/>
      <c r="AE1355" s="5"/>
      <c r="AF1355" s="5"/>
      <c r="AG1355" s="5"/>
      <c r="AH1355" s="5"/>
      <c r="AI1355" s="14"/>
      <c r="AJ1355" s="17"/>
      <c r="AK1355" s="7"/>
    </row>
    <row r="1356" spans="3:37" x14ac:dyDescent="0.25">
      <c r="C1356" s="26"/>
      <c r="D1356" s="26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132"/>
      <c r="Y1356" s="132"/>
      <c r="Z1356" s="132"/>
      <c r="AA1356" s="5"/>
      <c r="AB1356" s="5"/>
      <c r="AC1356" s="16"/>
      <c r="AD1356" s="5"/>
      <c r="AE1356" s="5"/>
      <c r="AF1356" s="5"/>
      <c r="AG1356" s="5"/>
      <c r="AH1356" s="5"/>
      <c r="AI1356" s="14"/>
      <c r="AJ1356" s="17"/>
      <c r="AK1356" s="7"/>
    </row>
    <row r="1357" spans="3:37" x14ac:dyDescent="0.25">
      <c r="C1357" s="26"/>
      <c r="D1357" s="26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132"/>
      <c r="Y1357" s="132"/>
      <c r="Z1357" s="132"/>
      <c r="AA1357" s="5"/>
      <c r="AB1357" s="5"/>
      <c r="AC1357" s="16"/>
      <c r="AD1357" s="5"/>
      <c r="AE1357" s="5"/>
      <c r="AF1357" s="5"/>
      <c r="AG1357" s="5"/>
      <c r="AH1357" s="5"/>
      <c r="AI1357" s="14"/>
      <c r="AJ1357" s="17"/>
      <c r="AK1357" s="7"/>
    </row>
    <row r="1358" spans="3:37" x14ac:dyDescent="0.25">
      <c r="C1358" s="26"/>
      <c r="D1358" s="26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132"/>
      <c r="Y1358" s="132"/>
      <c r="Z1358" s="132"/>
      <c r="AA1358" s="5"/>
      <c r="AB1358" s="5"/>
      <c r="AC1358" s="16"/>
      <c r="AD1358" s="5"/>
      <c r="AE1358" s="5"/>
      <c r="AF1358" s="5"/>
      <c r="AG1358" s="5"/>
      <c r="AH1358" s="5"/>
      <c r="AI1358" s="14"/>
      <c r="AJ1358" s="17"/>
      <c r="AK1358" s="7"/>
    </row>
    <row r="1359" spans="3:37" x14ac:dyDescent="0.25">
      <c r="C1359" s="26"/>
      <c r="D1359" s="26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132"/>
      <c r="Y1359" s="132"/>
      <c r="Z1359" s="132"/>
      <c r="AA1359" s="5"/>
      <c r="AB1359" s="5"/>
      <c r="AC1359" s="16"/>
      <c r="AD1359" s="5"/>
      <c r="AE1359" s="5"/>
      <c r="AF1359" s="5"/>
      <c r="AG1359" s="5"/>
      <c r="AH1359" s="5"/>
      <c r="AI1359" s="14"/>
      <c r="AJ1359" s="17"/>
      <c r="AK1359" s="7"/>
    </row>
    <row r="1360" spans="3:37" x14ac:dyDescent="0.25">
      <c r="C1360" s="26"/>
      <c r="D1360" s="26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132"/>
      <c r="Y1360" s="132"/>
      <c r="Z1360" s="132"/>
      <c r="AA1360" s="5"/>
      <c r="AB1360" s="5"/>
      <c r="AC1360" s="16"/>
      <c r="AD1360" s="5"/>
      <c r="AE1360" s="5"/>
      <c r="AF1360" s="5"/>
      <c r="AG1360" s="5"/>
      <c r="AH1360" s="5"/>
      <c r="AI1360" s="14"/>
      <c r="AJ1360" s="17"/>
      <c r="AK1360" s="7"/>
    </row>
    <row r="1361" spans="3:37" x14ac:dyDescent="0.25">
      <c r="C1361" s="26"/>
      <c r="D1361" s="26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132"/>
      <c r="Y1361" s="132"/>
      <c r="Z1361" s="132"/>
      <c r="AA1361" s="5"/>
      <c r="AB1361" s="5"/>
      <c r="AC1361" s="16"/>
      <c r="AD1361" s="5"/>
      <c r="AE1361" s="5"/>
      <c r="AF1361" s="5"/>
      <c r="AG1361" s="5"/>
      <c r="AH1361" s="5"/>
      <c r="AI1361" s="14"/>
      <c r="AJ1361" s="17"/>
      <c r="AK1361" s="7"/>
    </row>
    <row r="1362" spans="3:37" x14ac:dyDescent="0.25">
      <c r="C1362" s="26"/>
      <c r="D1362" s="26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132"/>
      <c r="Y1362" s="132"/>
      <c r="Z1362" s="132"/>
      <c r="AA1362" s="5"/>
      <c r="AB1362" s="5"/>
      <c r="AC1362" s="16"/>
      <c r="AD1362" s="5"/>
      <c r="AE1362" s="5"/>
      <c r="AF1362" s="5"/>
      <c r="AG1362" s="5"/>
      <c r="AH1362" s="5"/>
      <c r="AI1362" s="14"/>
      <c r="AJ1362" s="17"/>
      <c r="AK1362" s="7"/>
    </row>
    <row r="1363" spans="3:37" x14ac:dyDescent="0.25">
      <c r="C1363" s="26"/>
      <c r="D1363" s="26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132"/>
      <c r="Y1363" s="132"/>
      <c r="Z1363" s="132"/>
      <c r="AA1363" s="5"/>
      <c r="AB1363" s="5"/>
      <c r="AC1363" s="16"/>
      <c r="AD1363" s="5"/>
      <c r="AE1363" s="5"/>
      <c r="AF1363" s="5"/>
      <c r="AG1363" s="5"/>
      <c r="AH1363" s="5"/>
      <c r="AI1363" s="14"/>
      <c r="AJ1363" s="17"/>
      <c r="AK1363" s="7"/>
    </row>
    <row r="1364" spans="3:37" x14ac:dyDescent="0.25">
      <c r="C1364" s="26"/>
      <c r="D1364" s="26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132"/>
      <c r="Y1364" s="132"/>
      <c r="Z1364" s="132"/>
      <c r="AA1364" s="5"/>
      <c r="AB1364" s="5"/>
      <c r="AC1364" s="16"/>
      <c r="AD1364" s="5"/>
      <c r="AE1364" s="5"/>
      <c r="AF1364" s="5"/>
      <c r="AG1364" s="5"/>
      <c r="AH1364" s="5"/>
      <c r="AI1364" s="14"/>
      <c r="AJ1364" s="17"/>
      <c r="AK1364" s="7"/>
    </row>
    <row r="1365" spans="3:37" x14ac:dyDescent="0.25">
      <c r="C1365" s="26"/>
      <c r="D1365" s="26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132"/>
      <c r="Y1365" s="132"/>
      <c r="Z1365" s="132"/>
      <c r="AA1365" s="5"/>
      <c r="AB1365" s="5"/>
      <c r="AC1365" s="16"/>
      <c r="AD1365" s="5"/>
      <c r="AE1365" s="5"/>
      <c r="AF1365" s="5"/>
      <c r="AG1365" s="5"/>
      <c r="AH1365" s="5"/>
      <c r="AI1365" s="14"/>
      <c r="AJ1365" s="17"/>
      <c r="AK1365" s="7"/>
    </row>
    <row r="1366" spans="3:37" x14ac:dyDescent="0.25">
      <c r="C1366" s="26"/>
      <c r="D1366" s="26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132"/>
      <c r="Y1366" s="132"/>
      <c r="Z1366" s="132"/>
      <c r="AA1366" s="5"/>
      <c r="AB1366" s="5"/>
      <c r="AC1366" s="16"/>
      <c r="AD1366" s="5"/>
      <c r="AE1366" s="5"/>
      <c r="AF1366" s="5"/>
      <c r="AG1366" s="5"/>
      <c r="AH1366" s="5"/>
      <c r="AI1366" s="14"/>
      <c r="AJ1366" s="17"/>
      <c r="AK1366" s="7"/>
    </row>
    <row r="1367" spans="3:37" x14ac:dyDescent="0.25">
      <c r="C1367" s="26"/>
      <c r="D1367" s="26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132"/>
      <c r="Y1367" s="132"/>
      <c r="Z1367" s="132"/>
      <c r="AA1367" s="5"/>
      <c r="AB1367" s="5"/>
      <c r="AC1367" s="16"/>
      <c r="AD1367" s="5"/>
      <c r="AE1367" s="5"/>
      <c r="AF1367" s="5"/>
      <c r="AG1367" s="5"/>
      <c r="AH1367" s="5"/>
      <c r="AI1367" s="14"/>
      <c r="AJ1367" s="17"/>
      <c r="AK1367" s="7"/>
    </row>
    <row r="1368" spans="3:37" x14ac:dyDescent="0.25">
      <c r="C1368" s="26"/>
      <c r="D1368" s="26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132"/>
      <c r="Y1368" s="132"/>
      <c r="Z1368" s="132"/>
      <c r="AA1368" s="5"/>
      <c r="AB1368" s="5"/>
      <c r="AC1368" s="16"/>
      <c r="AD1368" s="5"/>
      <c r="AE1368" s="5"/>
      <c r="AF1368" s="5"/>
      <c r="AG1368" s="5"/>
      <c r="AH1368" s="5"/>
      <c r="AI1368" s="14"/>
      <c r="AJ1368" s="17"/>
      <c r="AK1368" s="7"/>
    </row>
    <row r="1369" spans="3:37" x14ac:dyDescent="0.25">
      <c r="C1369" s="26"/>
      <c r="D1369" s="26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132"/>
      <c r="Y1369" s="132"/>
      <c r="Z1369" s="132"/>
      <c r="AA1369" s="5"/>
      <c r="AB1369" s="5"/>
      <c r="AC1369" s="16"/>
      <c r="AD1369" s="5"/>
      <c r="AE1369" s="5"/>
      <c r="AF1369" s="5"/>
      <c r="AG1369" s="5"/>
      <c r="AH1369" s="5"/>
      <c r="AI1369" s="14"/>
      <c r="AJ1369" s="17"/>
      <c r="AK1369" s="7"/>
    </row>
    <row r="1370" spans="3:37" x14ac:dyDescent="0.25">
      <c r="C1370" s="26"/>
      <c r="D1370" s="26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132"/>
      <c r="Y1370" s="132"/>
      <c r="Z1370" s="132"/>
      <c r="AA1370" s="5"/>
      <c r="AB1370" s="5"/>
      <c r="AC1370" s="16"/>
      <c r="AD1370" s="5"/>
      <c r="AE1370" s="5"/>
      <c r="AF1370" s="5"/>
      <c r="AG1370" s="5"/>
      <c r="AH1370" s="5"/>
      <c r="AI1370" s="14"/>
      <c r="AJ1370" s="17"/>
      <c r="AK1370" s="7"/>
    </row>
    <row r="1371" spans="3:37" x14ac:dyDescent="0.25">
      <c r="C1371" s="26"/>
      <c r="D1371" s="26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132"/>
      <c r="Y1371" s="132"/>
      <c r="Z1371" s="132"/>
      <c r="AA1371" s="5"/>
      <c r="AB1371" s="5"/>
      <c r="AC1371" s="16"/>
      <c r="AD1371" s="5"/>
      <c r="AE1371" s="5"/>
      <c r="AF1371" s="5"/>
      <c r="AG1371" s="5"/>
      <c r="AH1371" s="5"/>
      <c r="AI1371" s="14"/>
      <c r="AJ1371" s="17"/>
      <c r="AK1371" s="7"/>
    </row>
    <row r="1372" spans="3:37" x14ac:dyDescent="0.25">
      <c r="C1372" s="26"/>
      <c r="D1372" s="26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132"/>
      <c r="Y1372" s="132"/>
      <c r="Z1372" s="132"/>
      <c r="AA1372" s="5"/>
      <c r="AB1372" s="5"/>
      <c r="AC1372" s="16"/>
      <c r="AD1372" s="5"/>
      <c r="AE1372" s="5"/>
      <c r="AF1372" s="5"/>
      <c r="AG1372" s="5"/>
      <c r="AH1372" s="5"/>
      <c r="AI1372" s="14"/>
      <c r="AJ1372" s="17"/>
      <c r="AK1372" s="7"/>
    </row>
    <row r="1373" spans="3:37" x14ac:dyDescent="0.25">
      <c r="C1373" s="26"/>
      <c r="D1373" s="26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132"/>
      <c r="Y1373" s="132"/>
      <c r="Z1373" s="132"/>
      <c r="AA1373" s="5"/>
      <c r="AB1373" s="5"/>
      <c r="AC1373" s="16"/>
      <c r="AD1373" s="5"/>
      <c r="AE1373" s="5"/>
      <c r="AF1373" s="5"/>
      <c r="AG1373" s="5"/>
      <c r="AH1373" s="5"/>
      <c r="AI1373" s="14"/>
      <c r="AJ1373" s="17"/>
      <c r="AK1373" s="7"/>
    </row>
    <row r="1374" spans="3:37" x14ac:dyDescent="0.25">
      <c r="C1374" s="26"/>
      <c r="D1374" s="26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132"/>
      <c r="Y1374" s="132"/>
      <c r="Z1374" s="132"/>
      <c r="AA1374" s="5"/>
      <c r="AB1374" s="5"/>
      <c r="AC1374" s="16"/>
      <c r="AD1374" s="5"/>
      <c r="AE1374" s="5"/>
      <c r="AF1374" s="5"/>
      <c r="AG1374" s="5"/>
      <c r="AH1374" s="5"/>
      <c r="AI1374" s="14"/>
      <c r="AJ1374" s="17"/>
      <c r="AK1374" s="7"/>
    </row>
    <row r="1375" spans="3:37" x14ac:dyDescent="0.25">
      <c r="C1375" s="26"/>
      <c r="D1375" s="26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132"/>
      <c r="Y1375" s="132"/>
      <c r="Z1375" s="132"/>
      <c r="AA1375" s="5"/>
      <c r="AB1375" s="5"/>
      <c r="AC1375" s="16"/>
      <c r="AD1375" s="5"/>
      <c r="AE1375" s="5"/>
      <c r="AF1375" s="5"/>
      <c r="AG1375" s="5"/>
      <c r="AH1375" s="5"/>
      <c r="AI1375" s="14"/>
      <c r="AJ1375" s="17"/>
      <c r="AK1375" s="7"/>
    </row>
    <row r="1376" spans="3:37" x14ac:dyDescent="0.25">
      <c r="C1376" s="26"/>
      <c r="D1376" s="26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132"/>
      <c r="Y1376" s="132"/>
      <c r="Z1376" s="132"/>
      <c r="AA1376" s="5"/>
      <c r="AB1376" s="5"/>
      <c r="AC1376" s="16"/>
      <c r="AD1376" s="5"/>
      <c r="AE1376" s="5"/>
      <c r="AF1376" s="5"/>
      <c r="AG1376" s="5"/>
      <c r="AH1376" s="5"/>
      <c r="AI1376" s="14"/>
      <c r="AJ1376" s="17"/>
      <c r="AK1376" s="7"/>
    </row>
    <row r="1377" spans="3:37" x14ac:dyDescent="0.25">
      <c r="C1377" s="26"/>
      <c r="D1377" s="26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132"/>
      <c r="Y1377" s="132"/>
      <c r="Z1377" s="132"/>
      <c r="AA1377" s="5"/>
      <c r="AB1377" s="5"/>
      <c r="AC1377" s="16"/>
      <c r="AD1377" s="5"/>
      <c r="AE1377" s="5"/>
      <c r="AF1377" s="5"/>
      <c r="AG1377" s="5"/>
      <c r="AH1377" s="5"/>
      <c r="AI1377" s="14"/>
      <c r="AJ1377" s="17"/>
      <c r="AK1377" s="7"/>
    </row>
    <row r="1378" spans="3:37" x14ac:dyDescent="0.25">
      <c r="C1378" s="26"/>
      <c r="D1378" s="26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132"/>
      <c r="Y1378" s="132"/>
      <c r="Z1378" s="132"/>
      <c r="AA1378" s="5"/>
      <c r="AB1378" s="5"/>
      <c r="AC1378" s="16"/>
      <c r="AD1378" s="5"/>
      <c r="AE1378" s="5"/>
      <c r="AF1378" s="5"/>
      <c r="AG1378" s="5"/>
      <c r="AH1378" s="5"/>
      <c r="AI1378" s="14"/>
      <c r="AJ1378" s="17"/>
      <c r="AK1378" s="7"/>
    </row>
    <row r="1379" spans="3:37" x14ac:dyDescent="0.25">
      <c r="C1379" s="26"/>
      <c r="D1379" s="26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132"/>
      <c r="Y1379" s="132"/>
      <c r="Z1379" s="132"/>
      <c r="AA1379" s="5"/>
      <c r="AB1379" s="5"/>
      <c r="AC1379" s="16"/>
      <c r="AD1379" s="5"/>
      <c r="AE1379" s="5"/>
      <c r="AF1379" s="5"/>
      <c r="AG1379" s="5"/>
      <c r="AH1379" s="5"/>
      <c r="AI1379" s="14"/>
      <c r="AJ1379" s="17"/>
      <c r="AK1379" s="7"/>
    </row>
    <row r="1380" spans="3:37" x14ac:dyDescent="0.25">
      <c r="C1380" s="26"/>
      <c r="D1380" s="26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132"/>
      <c r="Y1380" s="132"/>
      <c r="Z1380" s="132"/>
      <c r="AA1380" s="5"/>
      <c r="AB1380" s="5"/>
      <c r="AC1380" s="16"/>
      <c r="AD1380" s="5"/>
      <c r="AE1380" s="5"/>
      <c r="AF1380" s="5"/>
      <c r="AG1380" s="5"/>
      <c r="AH1380" s="5"/>
      <c r="AI1380" s="14"/>
      <c r="AJ1380" s="17"/>
      <c r="AK1380" s="7"/>
    </row>
    <row r="1381" spans="3:37" x14ac:dyDescent="0.25">
      <c r="C1381" s="26"/>
      <c r="D1381" s="26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132"/>
      <c r="Y1381" s="132"/>
      <c r="Z1381" s="132"/>
      <c r="AA1381" s="5"/>
      <c r="AB1381" s="5"/>
      <c r="AC1381" s="16"/>
      <c r="AD1381" s="5"/>
      <c r="AE1381" s="5"/>
      <c r="AF1381" s="5"/>
      <c r="AG1381" s="5"/>
      <c r="AH1381" s="5"/>
      <c r="AI1381" s="14"/>
      <c r="AJ1381" s="17"/>
      <c r="AK1381" s="7"/>
    </row>
    <row r="1382" spans="3:37" x14ac:dyDescent="0.25">
      <c r="C1382" s="26"/>
      <c r="D1382" s="26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132"/>
      <c r="Y1382" s="132"/>
      <c r="Z1382" s="132"/>
      <c r="AA1382" s="5"/>
      <c r="AB1382" s="5"/>
      <c r="AC1382" s="16"/>
      <c r="AD1382" s="5"/>
      <c r="AE1382" s="5"/>
      <c r="AF1382" s="5"/>
      <c r="AG1382" s="5"/>
      <c r="AH1382" s="5"/>
      <c r="AI1382" s="14"/>
      <c r="AJ1382" s="17"/>
      <c r="AK1382" s="7"/>
    </row>
    <row r="1383" spans="3:37" x14ac:dyDescent="0.25">
      <c r="C1383" s="26"/>
      <c r="D1383" s="26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132"/>
      <c r="Y1383" s="132"/>
      <c r="Z1383" s="132"/>
      <c r="AA1383" s="5"/>
      <c r="AB1383" s="5"/>
      <c r="AC1383" s="16"/>
      <c r="AD1383" s="5"/>
      <c r="AE1383" s="5"/>
      <c r="AF1383" s="5"/>
      <c r="AG1383" s="5"/>
      <c r="AH1383" s="5"/>
      <c r="AI1383" s="14"/>
      <c r="AJ1383" s="17"/>
      <c r="AK1383" s="7"/>
    </row>
    <row r="1384" spans="3:37" x14ac:dyDescent="0.25">
      <c r="C1384" s="26"/>
      <c r="D1384" s="26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132"/>
      <c r="Y1384" s="132"/>
      <c r="Z1384" s="132"/>
      <c r="AA1384" s="5"/>
      <c r="AB1384" s="5"/>
      <c r="AC1384" s="16"/>
      <c r="AD1384" s="5"/>
      <c r="AE1384" s="5"/>
      <c r="AF1384" s="5"/>
      <c r="AG1384" s="5"/>
      <c r="AH1384" s="5"/>
      <c r="AI1384" s="14"/>
      <c r="AJ1384" s="17"/>
      <c r="AK1384" s="7"/>
    </row>
    <row r="1385" spans="3:37" x14ac:dyDescent="0.25">
      <c r="C1385" s="26"/>
      <c r="D1385" s="26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132"/>
      <c r="Y1385" s="132"/>
      <c r="Z1385" s="132"/>
      <c r="AA1385" s="5"/>
      <c r="AB1385" s="5"/>
      <c r="AC1385" s="16"/>
      <c r="AD1385" s="5"/>
      <c r="AE1385" s="5"/>
      <c r="AF1385" s="5"/>
      <c r="AG1385" s="5"/>
      <c r="AH1385" s="5"/>
      <c r="AI1385" s="14"/>
      <c r="AJ1385" s="17"/>
      <c r="AK1385" s="7"/>
    </row>
    <row r="1386" spans="3:37" x14ac:dyDescent="0.25">
      <c r="C1386" s="26"/>
      <c r="D1386" s="26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132"/>
      <c r="Y1386" s="132"/>
      <c r="Z1386" s="132"/>
      <c r="AA1386" s="5"/>
      <c r="AB1386" s="5"/>
      <c r="AC1386" s="16"/>
      <c r="AD1386" s="5"/>
      <c r="AE1386" s="5"/>
      <c r="AF1386" s="5"/>
      <c r="AG1386" s="5"/>
      <c r="AH1386" s="5"/>
      <c r="AI1386" s="14"/>
      <c r="AJ1386" s="17"/>
      <c r="AK1386" s="7"/>
    </row>
    <row r="1387" spans="3:37" x14ac:dyDescent="0.25">
      <c r="C1387" s="26"/>
      <c r="D1387" s="26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132"/>
      <c r="Y1387" s="132"/>
      <c r="Z1387" s="132"/>
      <c r="AA1387" s="5"/>
      <c r="AB1387" s="5"/>
      <c r="AC1387" s="16"/>
      <c r="AD1387" s="5"/>
      <c r="AE1387" s="5"/>
      <c r="AF1387" s="5"/>
      <c r="AG1387" s="5"/>
      <c r="AH1387" s="5"/>
      <c r="AI1387" s="14"/>
      <c r="AJ1387" s="17"/>
      <c r="AK1387" s="7"/>
    </row>
    <row r="1388" spans="3:37" x14ac:dyDescent="0.25">
      <c r="C1388" s="26"/>
      <c r="D1388" s="26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132"/>
      <c r="Y1388" s="132"/>
      <c r="Z1388" s="132"/>
      <c r="AA1388" s="5"/>
      <c r="AB1388" s="5"/>
      <c r="AC1388" s="16"/>
      <c r="AD1388" s="5"/>
      <c r="AE1388" s="5"/>
      <c r="AF1388" s="5"/>
      <c r="AG1388" s="5"/>
      <c r="AH1388" s="5"/>
      <c r="AI1388" s="14"/>
      <c r="AJ1388" s="17"/>
      <c r="AK1388" s="7"/>
    </row>
    <row r="1389" spans="3:37" x14ac:dyDescent="0.25">
      <c r="C1389" s="26"/>
      <c r="D1389" s="26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132"/>
      <c r="Y1389" s="132"/>
      <c r="Z1389" s="132"/>
      <c r="AA1389" s="5"/>
      <c r="AB1389" s="5"/>
      <c r="AC1389" s="16"/>
      <c r="AD1389" s="5"/>
      <c r="AE1389" s="5"/>
      <c r="AF1389" s="5"/>
      <c r="AG1389" s="5"/>
      <c r="AH1389" s="5"/>
      <c r="AI1389" s="14"/>
      <c r="AJ1389" s="17"/>
      <c r="AK1389" s="7"/>
    </row>
    <row r="1390" spans="3:37" x14ac:dyDescent="0.25">
      <c r="C1390" s="26"/>
      <c r="D1390" s="26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132"/>
      <c r="Y1390" s="132"/>
      <c r="Z1390" s="132"/>
      <c r="AA1390" s="5"/>
      <c r="AB1390" s="5"/>
      <c r="AC1390" s="16"/>
      <c r="AD1390" s="5"/>
      <c r="AE1390" s="5"/>
      <c r="AF1390" s="5"/>
      <c r="AG1390" s="5"/>
      <c r="AH1390" s="5"/>
      <c r="AI1390" s="14"/>
      <c r="AJ1390" s="17"/>
      <c r="AK1390" s="7"/>
    </row>
    <row r="1391" spans="3:37" x14ac:dyDescent="0.25">
      <c r="C1391" s="26"/>
      <c r="D1391" s="26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132"/>
      <c r="Y1391" s="132"/>
      <c r="Z1391" s="132"/>
      <c r="AA1391" s="5"/>
      <c r="AB1391" s="5"/>
      <c r="AC1391" s="16"/>
      <c r="AD1391" s="5"/>
      <c r="AE1391" s="5"/>
      <c r="AF1391" s="5"/>
      <c r="AG1391" s="5"/>
      <c r="AH1391" s="5"/>
      <c r="AI1391" s="14"/>
      <c r="AJ1391" s="17"/>
      <c r="AK1391" s="7"/>
    </row>
    <row r="1392" spans="3:37" x14ac:dyDescent="0.25">
      <c r="C1392" s="26"/>
      <c r="D1392" s="26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132"/>
      <c r="Y1392" s="132"/>
      <c r="Z1392" s="132"/>
      <c r="AA1392" s="5"/>
      <c r="AB1392" s="5"/>
      <c r="AC1392" s="16"/>
      <c r="AD1392" s="5"/>
      <c r="AE1392" s="5"/>
      <c r="AF1392" s="5"/>
      <c r="AG1392" s="5"/>
      <c r="AH1392" s="5"/>
      <c r="AI1392" s="14"/>
      <c r="AJ1392" s="17"/>
      <c r="AK1392" s="7"/>
    </row>
    <row r="1393" spans="3:37" x14ac:dyDescent="0.25">
      <c r="C1393" s="26"/>
      <c r="D1393" s="26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132"/>
      <c r="Y1393" s="132"/>
      <c r="Z1393" s="132"/>
      <c r="AA1393" s="5"/>
      <c r="AB1393" s="5"/>
      <c r="AC1393" s="16"/>
      <c r="AD1393" s="5"/>
      <c r="AE1393" s="5"/>
      <c r="AF1393" s="5"/>
      <c r="AG1393" s="5"/>
      <c r="AH1393" s="5"/>
      <c r="AI1393" s="14"/>
      <c r="AJ1393" s="17"/>
      <c r="AK1393" s="7"/>
    </row>
    <row r="1394" spans="3:37" x14ac:dyDescent="0.25">
      <c r="C1394" s="26"/>
      <c r="D1394" s="26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132"/>
      <c r="Y1394" s="132"/>
      <c r="Z1394" s="132"/>
      <c r="AA1394" s="5"/>
      <c r="AB1394" s="5"/>
      <c r="AC1394" s="16"/>
      <c r="AD1394" s="5"/>
      <c r="AE1394" s="5"/>
      <c r="AF1394" s="5"/>
      <c r="AG1394" s="5"/>
      <c r="AH1394" s="5"/>
      <c r="AI1394" s="14"/>
      <c r="AJ1394" s="17"/>
      <c r="AK1394" s="7"/>
    </row>
    <row r="1395" spans="3:37" x14ac:dyDescent="0.25">
      <c r="C1395" s="26"/>
      <c r="D1395" s="26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132"/>
      <c r="Y1395" s="132"/>
      <c r="Z1395" s="132"/>
      <c r="AA1395" s="5"/>
      <c r="AB1395" s="5"/>
      <c r="AC1395" s="16"/>
      <c r="AD1395" s="5"/>
      <c r="AE1395" s="5"/>
      <c r="AF1395" s="5"/>
      <c r="AG1395" s="5"/>
      <c r="AH1395" s="5"/>
      <c r="AI1395" s="14"/>
      <c r="AJ1395" s="17"/>
      <c r="AK1395" s="7"/>
    </row>
    <row r="1396" spans="3:37" x14ac:dyDescent="0.25">
      <c r="C1396" s="26"/>
      <c r="D1396" s="26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132"/>
      <c r="Y1396" s="132"/>
      <c r="Z1396" s="132"/>
      <c r="AA1396" s="5"/>
      <c r="AB1396" s="5"/>
      <c r="AC1396" s="16"/>
      <c r="AD1396" s="5"/>
      <c r="AE1396" s="5"/>
      <c r="AF1396" s="5"/>
      <c r="AG1396" s="5"/>
      <c r="AH1396" s="5"/>
      <c r="AI1396" s="14"/>
      <c r="AJ1396" s="17"/>
      <c r="AK1396" s="7"/>
    </row>
    <row r="1397" spans="3:37" x14ac:dyDescent="0.25">
      <c r="C1397" s="26"/>
      <c r="D1397" s="26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132"/>
      <c r="Y1397" s="132"/>
      <c r="Z1397" s="132"/>
      <c r="AA1397" s="5"/>
      <c r="AB1397" s="5"/>
      <c r="AC1397" s="16"/>
      <c r="AD1397" s="5"/>
      <c r="AE1397" s="5"/>
      <c r="AF1397" s="5"/>
      <c r="AG1397" s="5"/>
      <c r="AH1397" s="5"/>
      <c r="AI1397" s="14"/>
      <c r="AJ1397" s="17"/>
      <c r="AK1397" s="7"/>
    </row>
    <row r="1398" spans="3:37" x14ac:dyDescent="0.25">
      <c r="C1398" s="26"/>
      <c r="D1398" s="26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132"/>
      <c r="Y1398" s="132"/>
      <c r="Z1398" s="132"/>
      <c r="AA1398" s="5"/>
      <c r="AB1398" s="5"/>
      <c r="AC1398" s="16"/>
      <c r="AD1398" s="5"/>
      <c r="AE1398" s="5"/>
      <c r="AF1398" s="5"/>
      <c r="AG1398" s="5"/>
      <c r="AH1398" s="5"/>
      <c r="AI1398" s="14"/>
      <c r="AJ1398" s="17"/>
      <c r="AK1398" s="7"/>
    </row>
    <row r="1399" spans="3:37" x14ac:dyDescent="0.25">
      <c r="C1399" s="26"/>
      <c r="D1399" s="26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132"/>
      <c r="Y1399" s="132"/>
      <c r="Z1399" s="132"/>
      <c r="AA1399" s="5"/>
      <c r="AB1399" s="5"/>
      <c r="AC1399" s="16"/>
      <c r="AD1399" s="5"/>
      <c r="AE1399" s="5"/>
      <c r="AF1399" s="5"/>
      <c r="AG1399" s="5"/>
      <c r="AH1399" s="5"/>
      <c r="AI1399" s="14"/>
      <c r="AJ1399" s="17"/>
      <c r="AK1399" s="7"/>
    </row>
    <row r="1400" spans="3:37" x14ac:dyDescent="0.25">
      <c r="C1400" s="26"/>
      <c r="D1400" s="26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132"/>
      <c r="Y1400" s="132"/>
      <c r="Z1400" s="132"/>
      <c r="AA1400" s="5"/>
      <c r="AB1400" s="5"/>
      <c r="AC1400" s="16"/>
      <c r="AD1400" s="5"/>
      <c r="AE1400" s="5"/>
      <c r="AF1400" s="5"/>
      <c r="AG1400" s="5"/>
      <c r="AH1400" s="5"/>
      <c r="AI1400" s="14"/>
      <c r="AJ1400" s="17"/>
      <c r="AK1400" s="7"/>
    </row>
    <row r="1401" spans="3:37" x14ac:dyDescent="0.25">
      <c r="C1401" s="26"/>
      <c r="D1401" s="26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132"/>
      <c r="Y1401" s="132"/>
      <c r="Z1401" s="132"/>
      <c r="AA1401" s="5"/>
      <c r="AB1401" s="5"/>
      <c r="AC1401" s="16"/>
      <c r="AD1401" s="5"/>
      <c r="AE1401" s="5"/>
      <c r="AF1401" s="5"/>
      <c r="AG1401" s="5"/>
      <c r="AH1401" s="5"/>
      <c r="AI1401" s="14"/>
      <c r="AJ1401" s="17"/>
      <c r="AK1401" s="7"/>
    </row>
    <row r="1402" spans="3:37" x14ac:dyDescent="0.25">
      <c r="C1402" s="26"/>
      <c r="D1402" s="26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132"/>
      <c r="Y1402" s="132"/>
      <c r="Z1402" s="132"/>
      <c r="AA1402" s="5"/>
      <c r="AB1402" s="5"/>
      <c r="AC1402" s="16"/>
      <c r="AD1402" s="5"/>
      <c r="AE1402" s="5"/>
      <c r="AF1402" s="5"/>
      <c r="AG1402" s="5"/>
      <c r="AH1402" s="5"/>
      <c r="AI1402" s="14"/>
      <c r="AJ1402" s="17"/>
      <c r="AK1402" s="7"/>
    </row>
    <row r="1403" spans="3:37" x14ac:dyDescent="0.25">
      <c r="C1403" s="26"/>
      <c r="D1403" s="26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132"/>
      <c r="Y1403" s="132"/>
      <c r="Z1403" s="132"/>
      <c r="AA1403" s="5"/>
      <c r="AB1403" s="5"/>
      <c r="AC1403" s="16"/>
      <c r="AD1403" s="5"/>
      <c r="AE1403" s="5"/>
      <c r="AF1403" s="5"/>
      <c r="AG1403" s="5"/>
      <c r="AH1403" s="5"/>
      <c r="AI1403" s="14"/>
      <c r="AJ1403" s="17"/>
      <c r="AK1403" s="7"/>
    </row>
    <row r="1404" spans="3:37" x14ac:dyDescent="0.25">
      <c r="C1404" s="26"/>
      <c r="D1404" s="26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132"/>
      <c r="Y1404" s="132"/>
      <c r="Z1404" s="132"/>
      <c r="AA1404" s="5"/>
      <c r="AB1404" s="5"/>
      <c r="AC1404" s="16"/>
      <c r="AD1404" s="5"/>
      <c r="AE1404" s="5"/>
      <c r="AF1404" s="5"/>
      <c r="AG1404" s="5"/>
      <c r="AH1404" s="5"/>
      <c r="AI1404" s="14"/>
      <c r="AJ1404" s="17"/>
      <c r="AK1404" s="7"/>
    </row>
    <row r="1405" spans="3:37" x14ac:dyDescent="0.25">
      <c r="C1405" s="26"/>
      <c r="D1405" s="26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132"/>
      <c r="Y1405" s="132"/>
      <c r="Z1405" s="132"/>
      <c r="AA1405" s="5"/>
      <c r="AB1405" s="5"/>
      <c r="AC1405" s="16"/>
      <c r="AD1405" s="5"/>
      <c r="AE1405" s="5"/>
      <c r="AF1405" s="5"/>
      <c r="AG1405" s="5"/>
      <c r="AH1405" s="5"/>
      <c r="AI1405" s="14"/>
      <c r="AJ1405" s="17"/>
      <c r="AK1405" s="7"/>
    </row>
    <row r="1406" spans="3:37" x14ac:dyDescent="0.25">
      <c r="C1406" s="26"/>
      <c r="D1406" s="26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132"/>
      <c r="Y1406" s="132"/>
      <c r="Z1406" s="132"/>
      <c r="AA1406" s="5"/>
      <c r="AB1406" s="5"/>
      <c r="AC1406" s="16"/>
      <c r="AD1406" s="5"/>
      <c r="AE1406" s="5"/>
      <c r="AF1406" s="5"/>
      <c r="AG1406" s="5"/>
      <c r="AH1406" s="5"/>
      <c r="AI1406" s="14"/>
      <c r="AJ1406" s="17"/>
      <c r="AK1406" s="7"/>
    </row>
    <row r="1407" spans="3:37" x14ac:dyDescent="0.25">
      <c r="C1407" s="26"/>
      <c r="D1407" s="26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132"/>
      <c r="Y1407" s="132"/>
      <c r="Z1407" s="132"/>
      <c r="AA1407" s="5"/>
      <c r="AB1407" s="5"/>
      <c r="AC1407" s="16"/>
      <c r="AD1407" s="5"/>
      <c r="AE1407" s="5"/>
      <c r="AF1407" s="5"/>
      <c r="AG1407" s="5"/>
      <c r="AH1407" s="5"/>
      <c r="AI1407" s="14"/>
      <c r="AJ1407" s="17"/>
      <c r="AK1407" s="7"/>
    </row>
    <row r="1408" spans="3:37" x14ac:dyDescent="0.25">
      <c r="C1408" s="26"/>
      <c r="D1408" s="26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132"/>
      <c r="Y1408" s="132"/>
      <c r="Z1408" s="132"/>
      <c r="AA1408" s="5"/>
      <c r="AB1408" s="5"/>
      <c r="AC1408" s="16"/>
      <c r="AD1408" s="5"/>
      <c r="AE1408" s="5"/>
      <c r="AF1408" s="5"/>
      <c r="AG1408" s="5"/>
      <c r="AH1408" s="5"/>
      <c r="AI1408" s="14"/>
      <c r="AJ1408" s="17"/>
      <c r="AK1408" s="7"/>
    </row>
    <row r="1409" spans="3:37" x14ac:dyDescent="0.25">
      <c r="C1409" s="26"/>
      <c r="D1409" s="26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132"/>
      <c r="Y1409" s="132"/>
      <c r="Z1409" s="132"/>
      <c r="AA1409" s="5"/>
      <c r="AB1409" s="5"/>
      <c r="AC1409" s="16"/>
      <c r="AD1409" s="5"/>
      <c r="AE1409" s="5"/>
      <c r="AF1409" s="5"/>
      <c r="AG1409" s="5"/>
      <c r="AH1409" s="5"/>
      <c r="AI1409" s="14"/>
      <c r="AJ1409" s="17"/>
      <c r="AK1409" s="7"/>
    </row>
    <row r="1410" spans="3:37" x14ac:dyDescent="0.25">
      <c r="C1410" s="26"/>
      <c r="D1410" s="26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132"/>
      <c r="Y1410" s="132"/>
      <c r="Z1410" s="132"/>
      <c r="AA1410" s="5"/>
      <c r="AB1410" s="5"/>
      <c r="AC1410" s="16"/>
      <c r="AD1410" s="5"/>
      <c r="AE1410" s="5"/>
      <c r="AF1410" s="5"/>
      <c r="AG1410" s="5"/>
      <c r="AH1410" s="5"/>
      <c r="AI1410" s="14"/>
      <c r="AJ1410" s="17"/>
      <c r="AK1410" s="7"/>
    </row>
    <row r="1411" spans="3:37" x14ac:dyDescent="0.25">
      <c r="C1411" s="26"/>
      <c r="D1411" s="26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132"/>
      <c r="Y1411" s="132"/>
      <c r="Z1411" s="132"/>
      <c r="AA1411" s="5"/>
      <c r="AB1411" s="5"/>
      <c r="AC1411" s="16"/>
      <c r="AD1411" s="5"/>
      <c r="AE1411" s="5"/>
      <c r="AF1411" s="5"/>
      <c r="AG1411" s="5"/>
      <c r="AH1411" s="5"/>
      <c r="AI1411" s="14"/>
      <c r="AJ1411" s="17"/>
      <c r="AK1411" s="7"/>
    </row>
    <row r="1412" spans="3:37" x14ac:dyDescent="0.25">
      <c r="C1412" s="26"/>
      <c r="D1412" s="26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132"/>
      <c r="Y1412" s="132"/>
      <c r="Z1412" s="132"/>
      <c r="AA1412" s="5"/>
      <c r="AB1412" s="5"/>
      <c r="AC1412" s="16"/>
      <c r="AD1412" s="5"/>
      <c r="AE1412" s="5"/>
      <c r="AF1412" s="5"/>
      <c r="AG1412" s="5"/>
      <c r="AH1412" s="5"/>
      <c r="AI1412" s="14"/>
      <c r="AJ1412" s="17"/>
      <c r="AK1412" s="7"/>
    </row>
    <row r="1413" spans="3:37" x14ac:dyDescent="0.25">
      <c r="C1413" s="26"/>
      <c r="D1413" s="26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132"/>
      <c r="Y1413" s="132"/>
      <c r="Z1413" s="132"/>
      <c r="AA1413" s="5"/>
      <c r="AB1413" s="5"/>
      <c r="AC1413" s="16"/>
      <c r="AD1413" s="5"/>
      <c r="AE1413" s="5"/>
      <c r="AF1413" s="5"/>
      <c r="AG1413" s="5"/>
      <c r="AH1413" s="5"/>
      <c r="AI1413" s="14"/>
      <c r="AJ1413" s="17"/>
      <c r="AK1413" s="7"/>
    </row>
    <row r="1414" spans="3:37" x14ac:dyDescent="0.25">
      <c r="C1414" s="26"/>
      <c r="D1414" s="26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132"/>
      <c r="Y1414" s="132"/>
      <c r="Z1414" s="132"/>
      <c r="AA1414" s="5"/>
      <c r="AB1414" s="5"/>
      <c r="AC1414" s="16"/>
      <c r="AD1414" s="5"/>
      <c r="AE1414" s="5"/>
      <c r="AF1414" s="5"/>
      <c r="AG1414" s="5"/>
      <c r="AH1414" s="5"/>
      <c r="AI1414" s="14"/>
      <c r="AJ1414" s="17"/>
      <c r="AK1414" s="7"/>
    </row>
    <row r="1415" spans="3:37" x14ac:dyDescent="0.25">
      <c r="C1415" s="26"/>
      <c r="D1415" s="26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132"/>
      <c r="Y1415" s="132"/>
      <c r="Z1415" s="132"/>
      <c r="AA1415" s="5"/>
      <c r="AB1415" s="5"/>
      <c r="AC1415" s="16"/>
      <c r="AD1415" s="5"/>
      <c r="AE1415" s="5"/>
      <c r="AF1415" s="5"/>
      <c r="AG1415" s="5"/>
      <c r="AH1415" s="5"/>
      <c r="AI1415" s="14"/>
      <c r="AJ1415" s="17"/>
      <c r="AK1415" s="7"/>
    </row>
    <row r="1416" spans="3:37" x14ac:dyDescent="0.25">
      <c r="C1416" s="26"/>
      <c r="D1416" s="26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132"/>
      <c r="Y1416" s="132"/>
      <c r="Z1416" s="132"/>
      <c r="AA1416" s="5"/>
      <c r="AB1416" s="5"/>
      <c r="AC1416" s="16"/>
      <c r="AD1416" s="5"/>
      <c r="AE1416" s="5"/>
      <c r="AF1416" s="5"/>
      <c r="AG1416" s="5"/>
      <c r="AH1416" s="5"/>
      <c r="AI1416" s="14"/>
      <c r="AJ1416" s="17"/>
      <c r="AK1416" s="7"/>
    </row>
    <row r="1417" spans="3:37" x14ac:dyDescent="0.25">
      <c r="C1417" s="26"/>
      <c r="D1417" s="26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132"/>
      <c r="Y1417" s="132"/>
      <c r="Z1417" s="132"/>
      <c r="AA1417" s="5"/>
      <c r="AB1417" s="5"/>
      <c r="AC1417" s="16"/>
      <c r="AD1417" s="5"/>
      <c r="AE1417" s="5"/>
      <c r="AF1417" s="5"/>
      <c r="AG1417" s="5"/>
      <c r="AH1417" s="5"/>
      <c r="AI1417" s="14"/>
      <c r="AJ1417" s="17"/>
      <c r="AK1417" s="7"/>
    </row>
    <row r="1418" spans="3:37" x14ac:dyDescent="0.25">
      <c r="C1418" s="26"/>
      <c r="D1418" s="26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132"/>
      <c r="Y1418" s="132"/>
      <c r="Z1418" s="132"/>
      <c r="AA1418" s="5"/>
      <c r="AB1418" s="5"/>
      <c r="AC1418" s="16"/>
      <c r="AD1418" s="5"/>
      <c r="AE1418" s="5"/>
      <c r="AF1418" s="5"/>
      <c r="AG1418" s="5"/>
      <c r="AH1418" s="5"/>
      <c r="AI1418" s="14"/>
      <c r="AJ1418" s="17"/>
      <c r="AK1418" s="7"/>
    </row>
    <row r="1419" spans="3:37" x14ac:dyDescent="0.25">
      <c r="C1419" s="26"/>
      <c r="D1419" s="26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132"/>
      <c r="Y1419" s="132"/>
      <c r="Z1419" s="132"/>
      <c r="AA1419" s="5"/>
      <c r="AB1419" s="5"/>
      <c r="AC1419" s="16"/>
      <c r="AD1419" s="5"/>
      <c r="AE1419" s="5"/>
      <c r="AF1419" s="5"/>
      <c r="AG1419" s="5"/>
      <c r="AH1419" s="5"/>
      <c r="AI1419" s="14"/>
      <c r="AJ1419" s="17"/>
      <c r="AK1419" s="7"/>
    </row>
    <row r="1420" spans="3:37" x14ac:dyDescent="0.25">
      <c r="C1420" s="26"/>
      <c r="D1420" s="26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132"/>
      <c r="Y1420" s="132"/>
      <c r="Z1420" s="132"/>
      <c r="AA1420" s="5"/>
      <c r="AB1420" s="5"/>
      <c r="AC1420" s="16"/>
      <c r="AD1420" s="5"/>
      <c r="AE1420" s="5"/>
      <c r="AF1420" s="5"/>
      <c r="AG1420" s="5"/>
      <c r="AH1420" s="5"/>
      <c r="AI1420" s="14"/>
      <c r="AJ1420" s="17"/>
      <c r="AK1420" s="7"/>
    </row>
    <row r="1421" spans="3:37" x14ac:dyDescent="0.25">
      <c r="C1421" s="26"/>
      <c r="D1421" s="26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132"/>
      <c r="Y1421" s="132"/>
      <c r="Z1421" s="132"/>
      <c r="AA1421" s="5"/>
      <c r="AB1421" s="5"/>
      <c r="AC1421" s="16"/>
      <c r="AD1421" s="5"/>
      <c r="AE1421" s="5"/>
      <c r="AF1421" s="5"/>
      <c r="AG1421" s="5"/>
      <c r="AH1421" s="5"/>
      <c r="AI1421" s="14"/>
      <c r="AJ1421" s="17"/>
      <c r="AK1421" s="7"/>
    </row>
    <row r="1422" spans="3:37" x14ac:dyDescent="0.25">
      <c r="C1422" s="26"/>
      <c r="D1422" s="26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132"/>
      <c r="Y1422" s="132"/>
      <c r="Z1422" s="132"/>
      <c r="AA1422" s="5"/>
      <c r="AB1422" s="5"/>
      <c r="AC1422" s="16"/>
      <c r="AD1422" s="5"/>
      <c r="AE1422" s="5"/>
      <c r="AF1422" s="5"/>
      <c r="AG1422" s="5"/>
      <c r="AH1422" s="5"/>
      <c r="AI1422" s="14"/>
      <c r="AJ1422" s="17"/>
      <c r="AK1422" s="7"/>
    </row>
    <row r="1423" spans="3:37" x14ac:dyDescent="0.25">
      <c r="C1423" s="26"/>
      <c r="D1423" s="26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132"/>
      <c r="Y1423" s="132"/>
      <c r="Z1423" s="132"/>
      <c r="AA1423" s="5"/>
      <c r="AB1423" s="5"/>
      <c r="AC1423" s="16"/>
      <c r="AD1423" s="5"/>
      <c r="AE1423" s="5"/>
      <c r="AF1423" s="5"/>
      <c r="AG1423" s="5"/>
      <c r="AH1423" s="5"/>
      <c r="AI1423" s="14"/>
      <c r="AJ1423" s="17"/>
      <c r="AK1423" s="7"/>
    </row>
    <row r="1424" spans="3:37" x14ac:dyDescent="0.25">
      <c r="C1424" s="26"/>
      <c r="D1424" s="26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132"/>
      <c r="Y1424" s="132"/>
      <c r="Z1424" s="132"/>
      <c r="AA1424" s="5"/>
      <c r="AB1424" s="5"/>
      <c r="AC1424" s="16"/>
      <c r="AD1424" s="5"/>
      <c r="AE1424" s="5"/>
      <c r="AF1424" s="5"/>
      <c r="AG1424" s="5"/>
      <c r="AH1424" s="5"/>
      <c r="AI1424" s="14"/>
      <c r="AJ1424" s="17"/>
      <c r="AK1424" s="7"/>
    </row>
    <row r="1425" spans="3:37" x14ac:dyDescent="0.25">
      <c r="C1425" s="26"/>
      <c r="D1425" s="26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132"/>
      <c r="Y1425" s="132"/>
      <c r="Z1425" s="132"/>
      <c r="AA1425" s="5"/>
      <c r="AB1425" s="5"/>
      <c r="AC1425" s="16"/>
      <c r="AD1425" s="5"/>
      <c r="AE1425" s="5"/>
      <c r="AF1425" s="5"/>
      <c r="AG1425" s="5"/>
      <c r="AH1425" s="5"/>
      <c r="AI1425" s="14"/>
      <c r="AJ1425" s="17"/>
      <c r="AK1425" s="7"/>
    </row>
    <row r="1426" spans="3:37" x14ac:dyDescent="0.25">
      <c r="C1426" s="26"/>
      <c r="D1426" s="26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132"/>
      <c r="Y1426" s="132"/>
      <c r="Z1426" s="132"/>
      <c r="AA1426" s="5"/>
      <c r="AB1426" s="5"/>
      <c r="AC1426" s="16"/>
      <c r="AD1426" s="5"/>
      <c r="AE1426" s="5"/>
      <c r="AF1426" s="5"/>
      <c r="AG1426" s="5"/>
      <c r="AH1426" s="5"/>
      <c r="AI1426" s="14"/>
      <c r="AJ1426" s="17"/>
      <c r="AK1426" s="7"/>
    </row>
    <row r="1427" spans="3:37" x14ac:dyDescent="0.25">
      <c r="C1427" s="26"/>
      <c r="D1427" s="26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132"/>
      <c r="Y1427" s="132"/>
      <c r="Z1427" s="132"/>
      <c r="AA1427" s="5"/>
      <c r="AB1427" s="5"/>
      <c r="AC1427" s="16"/>
      <c r="AD1427" s="5"/>
      <c r="AE1427" s="5"/>
      <c r="AF1427" s="5"/>
      <c r="AG1427" s="5"/>
      <c r="AH1427" s="5"/>
      <c r="AI1427" s="14"/>
      <c r="AJ1427" s="17"/>
      <c r="AK1427" s="7"/>
    </row>
    <row r="1428" spans="3:37" x14ac:dyDescent="0.25">
      <c r="C1428" s="26"/>
      <c r="D1428" s="26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132"/>
      <c r="Y1428" s="132"/>
      <c r="Z1428" s="132"/>
      <c r="AA1428" s="5"/>
      <c r="AB1428" s="5"/>
      <c r="AC1428" s="16"/>
      <c r="AD1428" s="5"/>
      <c r="AE1428" s="5"/>
      <c r="AF1428" s="5"/>
      <c r="AG1428" s="5"/>
      <c r="AH1428" s="5"/>
      <c r="AI1428" s="14"/>
      <c r="AJ1428" s="17"/>
      <c r="AK1428" s="7"/>
    </row>
    <row r="1429" spans="3:37" x14ac:dyDescent="0.25">
      <c r="C1429" s="26"/>
      <c r="D1429" s="26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132"/>
      <c r="Y1429" s="132"/>
      <c r="Z1429" s="132"/>
      <c r="AA1429" s="5"/>
      <c r="AB1429" s="5"/>
      <c r="AC1429" s="16"/>
      <c r="AD1429" s="5"/>
      <c r="AE1429" s="5"/>
      <c r="AF1429" s="5"/>
      <c r="AG1429" s="5"/>
      <c r="AH1429" s="5"/>
      <c r="AI1429" s="14"/>
      <c r="AJ1429" s="17"/>
      <c r="AK1429" s="7"/>
    </row>
    <row r="1430" spans="3:37" x14ac:dyDescent="0.25">
      <c r="C1430" s="26"/>
      <c r="D1430" s="26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132"/>
      <c r="Y1430" s="132"/>
      <c r="Z1430" s="132"/>
      <c r="AA1430" s="5"/>
      <c r="AB1430" s="5"/>
      <c r="AC1430" s="16"/>
      <c r="AD1430" s="5"/>
      <c r="AE1430" s="5"/>
      <c r="AF1430" s="5"/>
      <c r="AG1430" s="5"/>
      <c r="AH1430" s="5"/>
      <c r="AI1430" s="14"/>
      <c r="AJ1430" s="17"/>
      <c r="AK1430" s="7"/>
    </row>
    <row r="1431" spans="3:37" x14ac:dyDescent="0.25">
      <c r="C1431" s="26"/>
      <c r="D1431" s="26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132"/>
      <c r="Y1431" s="132"/>
      <c r="Z1431" s="132"/>
      <c r="AA1431" s="5"/>
      <c r="AB1431" s="5"/>
      <c r="AC1431" s="16"/>
      <c r="AD1431" s="5"/>
      <c r="AE1431" s="5"/>
      <c r="AF1431" s="5"/>
      <c r="AG1431" s="5"/>
      <c r="AH1431" s="5"/>
      <c r="AI1431" s="14"/>
      <c r="AJ1431" s="17"/>
      <c r="AK1431" s="7"/>
    </row>
    <row r="1432" spans="3:37" x14ac:dyDescent="0.25">
      <c r="C1432" s="26"/>
      <c r="D1432" s="26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132"/>
      <c r="Y1432" s="132"/>
      <c r="Z1432" s="132"/>
      <c r="AA1432" s="5"/>
      <c r="AB1432" s="5"/>
      <c r="AC1432" s="16"/>
      <c r="AD1432" s="5"/>
      <c r="AE1432" s="5"/>
      <c r="AF1432" s="5"/>
      <c r="AG1432" s="5"/>
      <c r="AH1432" s="5"/>
      <c r="AI1432" s="14"/>
      <c r="AJ1432" s="17"/>
      <c r="AK1432" s="7"/>
    </row>
    <row r="1433" spans="3:37" x14ac:dyDescent="0.25">
      <c r="C1433" s="26"/>
      <c r="D1433" s="26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132"/>
      <c r="Y1433" s="132"/>
      <c r="Z1433" s="132"/>
      <c r="AA1433" s="5"/>
      <c r="AB1433" s="5"/>
      <c r="AC1433" s="16"/>
      <c r="AD1433" s="5"/>
      <c r="AE1433" s="5"/>
      <c r="AF1433" s="5"/>
      <c r="AG1433" s="5"/>
      <c r="AH1433" s="5"/>
      <c r="AI1433" s="14"/>
      <c r="AJ1433" s="17"/>
      <c r="AK1433" s="7"/>
    </row>
    <row r="1434" spans="3:37" x14ac:dyDescent="0.25">
      <c r="C1434" s="26"/>
      <c r="D1434" s="26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132"/>
      <c r="Y1434" s="132"/>
      <c r="Z1434" s="132"/>
      <c r="AA1434" s="5"/>
      <c r="AB1434" s="5"/>
      <c r="AC1434" s="16"/>
      <c r="AD1434" s="5"/>
      <c r="AE1434" s="5"/>
      <c r="AF1434" s="5"/>
      <c r="AG1434" s="5"/>
      <c r="AH1434" s="5"/>
      <c r="AI1434" s="14"/>
      <c r="AJ1434" s="17"/>
      <c r="AK1434" s="7"/>
    </row>
    <row r="1435" spans="3:37" x14ac:dyDescent="0.25">
      <c r="C1435" s="26"/>
      <c r="D1435" s="26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132"/>
      <c r="Y1435" s="132"/>
      <c r="Z1435" s="132"/>
      <c r="AA1435" s="5"/>
      <c r="AB1435" s="5"/>
      <c r="AC1435" s="16"/>
      <c r="AD1435" s="5"/>
      <c r="AE1435" s="5"/>
      <c r="AF1435" s="5"/>
      <c r="AG1435" s="5"/>
      <c r="AH1435" s="5"/>
      <c r="AI1435" s="14"/>
      <c r="AJ1435" s="17"/>
      <c r="AK1435" s="7"/>
    </row>
    <row r="1436" spans="3:37" x14ac:dyDescent="0.25">
      <c r="C1436" s="26"/>
      <c r="D1436" s="26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132"/>
      <c r="Y1436" s="132"/>
      <c r="Z1436" s="132"/>
      <c r="AA1436" s="5"/>
      <c r="AB1436" s="5"/>
      <c r="AC1436" s="16"/>
      <c r="AD1436" s="5"/>
      <c r="AE1436" s="5"/>
      <c r="AF1436" s="5"/>
      <c r="AG1436" s="5"/>
      <c r="AH1436" s="5"/>
      <c r="AI1436" s="14"/>
      <c r="AJ1436" s="17"/>
      <c r="AK1436" s="7"/>
    </row>
    <row r="1437" spans="3:37" x14ac:dyDescent="0.25">
      <c r="C1437" s="26"/>
      <c r="D1437" s="26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132"/>
      <c r="Y1437" s="132"/>
      <c r="Z1437" s="132"/>
      <c r="AA1437" s="5"/>
      <c r="AB1437" s="5"/>
      <c r="AC1437" s="16"/>
      <c r="AD1437" s="5"/>
      <c r="AE1437" s="5"/>
      <c r="AF1437" s="5"/>
      <c r="AG1437" s="5"/>
      <c r="AH1437" s="5"/>
      <c r="AI1437" s="14"/>
      <c r="AJ1437" s="17"/>
      <c r="AK1437" s="7"/>
    </row>
    <row r="1438" spans="3:37" x14ac:dyDescent="0.25">
      <c r="C1438" s="26"/>
      <c r="D1438" s="26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132"/>
      <c r="Y1438" s="132"/>
      <c r="Z1438" s="132"/>
      <c r="AA1438" s="5"/>
      <c r="AB1438" s="5"/>
      <c r="AC1438" s="16"/>
      <c r="AD1438" s="5"/>
      <c r="AE1438" s="5"/>
      <c r="AF1438" s="5"/>
      <c r="AG1438" s="5"/>
      <c r="AH1438" s="5"/>
      <c r="AI1438" s="14"/>
      <c r="AJ1438" s="17"/>
      <c r="AK1438" s="7"/>
    </row>
    <row r="1439" spans="3:37" x14ac:dyDescent="0.25">
      <c r="C1439" s="26"/>
      <c r="D1439" s="26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132"/>
      <c r="Y1439" s="132"/>
      <c r="Z1439" s="132"/>
      <c r="AA1439" s="5"/>
      <c r="AB1439" s="5"/>
      <c r="AC1439" s="16"/>
      <c r="AD1439" s="5"/>
      <c r="AE1439" s="5"/>
      <c r="AF1439" s="5"/>
      <c r="AG1439" s="5"/>
      <c r="AH1439" s="5"/>
      <c r="AI1439" s="14"/>
      <c r="AJ1439" s="17"/>
      <c r="AK1439" s="7"/>
    </row>
    <row r="1440" spans="3:37" x14ac:dyDescent="0.25">
      <c r="C1440" s="26"/>
      <c r="D1440" s="26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132"/>
      <c r="Y1440" s="132"/>
      <c r="Z1440" s="132"/>
      <c r="AA1440" s="5"/>
      <c r="AB1440" s="5"/>
      <c r="AC1440" s="16"/>
      <c r="AD1440" s="5"/>
      <c r="AE1440" s="5"/>
      <c r="AF1440" s="5"/>
      <c r="AG1440" s="5"/>
      <c r="AH1440" s="5"/>
      <c r="AI1440" s="14"/>
      <c r="AJ1440" s="17"/>
      <c r="AK1440" s="7"/>
    </row>
    <row r="1441" spans="3:37" x14ac:dyDescent="0.25">
      <c r="C1441" s="26"/>
      <c r="D1441" s="26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132"/>
      <c r="Y1441" s="132"/>
      <c r="Z1441" s="132"/>
      <c r="AA1441" s="5"/>
      <c r="AB1441" s="5"/>
      <c r="AC1441" s="16"/>
      <c r="AD1441" s="5"/>
      <c r="AE1441" s="5"/>
      <c r="AF1441" s="5"/>
      <c r="AG1441" s="5"/>
      <c r="AH1441" s="5"/>
      <c r="AI1441" s="14"/>
      <c r="AJ1441" s="17"/>
      <c r="AK1441" s="7"/>
    </row>
    <row r="1442" spans="3:37" x14ac:dyDescent="0.25">
      <c r="C1442" s="26"/>
      <c r="D1442" s="26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132"/>
      <c r="Y1442" s="132"/>
      <c r="Z1442" s="132"/>
      <c r="AA1442" s="5"/>
      <c r="AB1442" s="5"/>
      <c r="AC1442" s="16"/>
      <c r="AD1442" s="5"/>
      <c r="AE1442" s="5"/>
      <c r="AF1442" s="5"/>
      <c r="AG1442" s="5"/>
      <c r="AH1442" s="5"/>
      <c r="AI1442" s="14"/>
      <c r="AJ1442" s="17"/>
      <c r="AK1442" s="7"/>
    </row>
    <row r="1443" spans="3:37" x14ac:dyDescent="0.25">
      <c r="C1443" s="26"/>
      <c r="D1443" s="26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132"/>
      <c r="Y1443" s="132"/>
      <c r="Z1443" s="132"/>
      <c r="AA1443" s="5"/>
      <c r="AB1443" s="5"/>
      <c r="AC1443" s="16"/>
      <c r="AD1443" s="5"/>
      <c r="AE1443" s="5"/>
      <c r="AF1443" s="5"/>
      <c r="AG1443" s="5"/>
      <c r="AH1443" s="5"/>
      <c r="AI1443" s="14"/>
      <c r="AJ1443" s="17"/>
      <c r="AK1443" s="7"/>
    </row>
    <row r="1444" spans="3:37" x14ac:dyDescent="0.25">
      <c r="C1444" s="26"/>
      <c r="D1444" s="26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132"/>
      <c r="Y1444" s="132"/>
      <c r="Z1444" s="132"/>
      <c r="AA1444" s="5"/>
      <c r="AB1444" s="5"/>
      <c r="AC1444" s="16"/>
      <c r="AD1444" s="5"/>
      <c r="AE1444" s="5"/>
      <c r="AF1444" s="5"/>
      <c r="AG1444" s="5"/>
      <c r="AH1444" s="5"/>
      <c r="AI1444" s="14"/>
      <c r="AJ1444" s="17"/>
      <c r="AK1444" s="7"/>
    </row>
    <row r="1445" spans="3:37" x14ac:dyDescent="0.25">
      <c r="C1445" s="26"/>
      <c r="D1445" s="26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132"/>
      <c r="Y1445" s="132"/>
      <c r="Z1445" s="132"/>
      <c r="AA1445" s="5"/>
      <c r="AB1445" s="5"/>
      <c r="AC1445" s="16"/>
      <c r="AD1445" s="5"/>
      <c r="AE1445" s="5"/>
      <c r="AF1445" s="5"/>
      <c r="AG1445" s="5"/>
      <c r="AH1445" s="5"/>
      <c r="AI1445" s="14"/>
      <c r="AJ1445" s="17"/>
      <c r="AK1445" s="7"/>
    </row>
    <row r="1446" spans="3:37" x14ac:dyDescent="0.25">
      <c r="C1446" s="26"/>
      <c r="D1446" s="26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132"/>
      <c r="Y1446" s="132"/>
      <c r="Z1446" s="132"/>
      <c r="AA1446" s="5"/>
      <c r="AB1446" s="5"/>
      <c r="AC1446" s="16"/>
      <c r="AD1446" s="5"/>
      <c r="AE1446" s="5"/>
      <c r="AF1446" s="5"/>
      <c r="AG1446" s="5"/>
      <c r="AH1446" s="5"/>
      <c r="AI1446" s="14"/>
      <c r="AJ1446" s="17"/>
      <c r="AK1446" s="7"/>
    </row>
    <row r="1447" spans="3:37" x14ac:dyDescent="0.25">
      <c r="C1447" s="26"/>
      <c r="D1447" s="26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132"/>
      <c r="Y1447" s="132"/>
      <c r="Z1447" s="132"/>
      <c r="AA1447" s="5"/>
      <c r="AB1447" s="5"/>
      <c r="AC1447" s="16"/>
      <c r="AD1447" s="5"/>
      <c r="AE1447" s="5"/>
      <c r="AF1447" s="5"/>
      <c r="AG1447" s="5"/>
      <c r="AH1447" s="5"/>
      <c r="AI1447" s="14"/>
      <c r="AJ1447" s="17"/>
      <c r="AK1447" s="7"/>
    </row>
    <row r="1448" spans="3:37" x14ac:dyDescent="0.25">
      <c r="C1448" s="26"/>
      <c r="D1448" s="26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132"/>
      <c r="Y1448" s="132"/>
      <c r="Z1448" s="132"/>
      <c r="AA1448" s="5"/>
      <c r="AB1448" s="5"/>
      <c r="AC1448" s="16"/>
      <c r="AD1448" s="5"/>
      <c r="AE1448" s="5"/>
      <c r="AF1448" s="5"/>
      <c r="AG1448" s="5"/>
      <c r="AH1448" s="5"/>
      <c r="AI1448" s="14"/>
      <c r="AJ1448" s="17"/>
      <c r="AK1448" s="7"/>
    </row>
    <row r="1449" spans="3:37" x14ac:dyDescent="0.25">
      <c r="C1449" s="26"/>
      <c r="D1449" s="26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132"/>
      <c r="Y1449" s="132"/>
      <c r="Z1449" s="132"/>
      <c r="AA1449" s="5"/>
      <c r="AB1449" s="5"/>
      <c r="AC1449" s="16"/>
      <c r="AD1449" s="5"/>
      <c r="AE1449" s="5"/>
      <c r="AF1449" s="5"/>
      <c r="AG1449" s="5"/>
      <c r="AH1449" s="5"/>
      <c r="AI1449" s="14"/>
      <c r="AJ1449" s="17"/>
      <c r="AK1449" s="7"/>
    </row>
    <row r="1450" spans="3:37" x14ac:dyDescent="0.25">
      <c r="C1450" s="26"/>
      <c r="D1450" s="26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132"/>
      <c r="Y1450" s="132"/>
      <c r="Z1450" s="132"/>
      <c r="AA1450" s="5"/>
      <c r="AB1450" s="5"/>
      <c r="AC1450" s="16"/>
      <c r="AD1450" s="5"/>
      <c r="AE1450" s="5"/>
      <c r="AF1450" s="5"/>
      <c r="AG1450" s="5"/>
      <c r="AH1450" s="5"/>
      <c r="AI1450" s="14"/>
      <c r="AJ1450" s="17"/>
      <c r="AK1450" s="7"/>
    </row>
    <row r="1451" spans="3:37" x14ac:dyDescent="0.25">
      <c r="C1451" s="26"/>
      <c r="D1451" s="26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132"/>
      <c r="Y1451" s="132"/>
      <c r="Z1451" s="132"/>
      <c r="AA1451" s="5"/>
      <c r="AB1451" s="5"/>
      <c r="AC1451" s="16"/>
      <c r="AD1451" s="5"/>
      <c r="AE1451" s="5"/>
      <c r="AF1451" s="5"/>
      <c r="AG1451" s="5"/>
      <c r="AH1451" s="5"/>
      <c r="AI1451" s="14"/>
      <c r="AJ1451" s="17"/>
      <c r="AK1451" s="7"/>
    </row>
    <row r="1452" spans="3:37" x14ac:dyDescent="0.25">
      <c r="C1452" s="26"/>
      <c r="D1452" s="26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132"/>
      <c r="Y1452" s="132"/>
      <c r="Z1452" s="132"/>
      <c r="AA1452" s="5"/>
      <c r="AB1452" s="5"/>
      <c r="AC1452" s="16"/>
      <c r="AD1452" s="5"/>
      <c r="AE1452" s="5"/>
      <c r="AF1452" s="5"/>
      <c r="AG1452" s="5"/>
      <c r="AH1452" s="5"/>
      <c r="AI1452" s="14"/>
      <c r="AJ1452" s="17"/>
      <c r="AK1452" s="7"/>
    </row>
    <row r="1453" spans="3:37" x14ac:dyDescent="0.25">
      <c r="C1453" s="26"/>
      <c r="D1453" s="26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132"/>
      <c r="Y1453" s="132"/>
      <c r="Z1453" s="132"/>
      <c r="AA1453" s="5"/>
      <c r="AB1453" s="5"/>
      <c r="AC1453" s="16"/>
      <c r="AD1453" s="5"/>
      <c r="AE1453" s="5"/>
      <c r="AF1453" s="5"/>
      <c r="AG1453" s="5"/>
      <c r="AH1453" s="5"/>
      <c r="AI1453" s="14"/>
      <c r="AJ1453" s="17"/>
      <c r="AK1453" s="7"/>
    </row>
    <row r="1454" spans="3:37" x14ac:dyDescent="0.25">
      <c r="C1454" s="26"/>
      <c r="D1454" s="26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132"/>
      <c r="Y1454" s="132"/>
      <c r="Z1454" s="132"/>
      <c r="AA1454" s="5"/>
      <c r="AB1454" s="5"/>
      <c r="AC1454" s="16"/>
      <c r="AD1454" s="5"/>
      <c r="AE1454" s="5"/>
      <c r="AF1454" s="5"/>
      <c r="AG1454" s="5"/>
      <c r="AH1454" s="5"/>
      <c r="AI1454" s="14"/>
      <c r="AJ1454" s="17"/>
      <c r="AK1454" s="7"/>
    </row>
    <row r="1455" spans="3:37" x14ac:dyDescent="0.25">
      <c r="C1455" s="26"/>
      <c r="D1455" s="26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132"/>
      <c r="Y1455" s="132"/>
      <c r="Z1455" s="132"/>
      <c r="AA1455" s="5"/>
      <c r="AB1455" s="5"/>
      <c r="AC1455" s="16"/>
      <c r="AD1455" s="5"/>
      <c r="AE1455" s="5"/>
      <c r="AF1455" s="5"/>
      <c r="AG1455" s="5"/>
      <c r="AH1455" s="5"/>
      <c r="AI1455" s="14"/>
      <c r="AJ1455" s="17"/>
      <c r="AK1455" s="7"/>
    </row>
    <row r="1456" spans="3:37" x14ac:dyDescent="0.25">
      <c r="C1456" s="26"/>
      <c r="D1456" s="26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132"/>
      <c r="Y1456" s="132"/>
      <c r="Z1456" s="132"/>
      <c r="AA1456" s="5"/>
      <c r="AB1456" s="5"/>
      <c r="AC1456" s="16"/>
      <c r="AD1456" s="5"/>
      <c r="AE1456" s="5"/>
      <c r="AF1456" s="5"/>
      <c r="AG1456" s="5"/>
      <c r="AH1456" s="5"/>
      <c r="AI1456" s="14"/>
      <c r="AJ1456" s="17"/>
      <c r="AK1456" s="7"/>
    </row>
    <row r="1457" spans="3:37" x14ac:dyDescent="0.25">
      <c r="C1457" s="26"/>
      <c r="D1457" s="26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132"/>
      <c r="Y1457" s="132"/>
      <c r="Z1457" s="132"/>
      <c r="AA1457" s="5"/>
      <c r="AB1457" s="5"/>
      <c r="AC1457" s="16"/>
      <c r="AD1457" s="5"/>
      <c r="AE1457" s="5"/>
      <c r="AF1457" s="5"/>
      <c r="AG1457" s="5"/>
      <c r="AH1457" s="5"/>
      <c r="AI1457" s="14"/>
      <c r="AJ1457" s="17"/>
      <c r="AK1457" s="7"/>
    </row>
    <row r="1458" spans="3:37" x14ac:dyDescent="0.25">
      <c r="C1458" s="26"/>
      <c r="D1458" s="26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132"/>
      <c r="Y1458" s="132"/>
      <c r="Z1458" s="132"/>
      <c r="AA1458" s="5"/>
      <c r="AB1458" s="5"/>
      <c r="AC1458" s="16"/>
      <c r="AD1458" s="5"/>
      <c r="AE1458" s="5"/>
      <c r="AF1458" s="5"/>
      <c r="AG1458" s="5"/>
      <c r="AH1458" s="5"/>
      <c r="AI1458" s="14"/>
      <c r="AJ1458" s="17"/>
      <c r="AK1458" s="7"/>
    </row>
    <row r="1459" spans="3:37" x14ac:dyDescent="0.25">
      <c r="C1459" s="26"/>
      <c r="D1459" s="26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132"/>
      <c r="Y1459" s="132"/>
      <c r="Z1459" s="132"/>
      <c r="AA1459" s="5"/>
      <c r="AB1459" s="5"/>
      <c r="AC1459" s="16"/>
      <c r="AD1459" s="5"/>
      <c r="AE1459" s="5"/>
      <c r="AF1459" s="5"/>
      <c r="AG1459" s="5"/>
      <c r="AH1459" s="5"/>
      <c r="AI1459" s="14"/>
      <c r="AJ1459" s="17"/>
      <c r="AK1459" s="7"/>
    </row>
    <row r="1460" spans="3:37" x14ac:dyDescent="0.25">
      <c r="C1460" s="26"/>
      <c r="D1460" s="26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132"/>
      <c r="Y1460" s="132"/>
      <c r="Z1460" s="132"/>
      <c r="AA1460" s="5"/>
      <c r="AB1460" s="5"/>
      <c r="AC1460" s="16"/>
      <c r="AD1460" s="5"/>
      <c r="AE1460" s="5"/>
      <c r="AF1460" s="5"/>
      <c r="AG1460" s="5"/>
      <c r="AH1460" s="5"/>
      <c r="AI1460" s="14"/>
      <c r="AJ1460" s="17"/>
      <c r="AK1460" s="7"/>
    </row>
    <row r="1461" spans="3:37" x14ac:dyDescent="0.25">
      <c r="C1461" s="26"/>
      <c r="D1461" s="26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132"/>
      <c r="Y1461" s="132"/>
      <c r="Z1461" s="132"/>
      <c r="AA1461" s="5"/>
      <c r="AB1461" s="5"/>
      <c r="AC1461" s="16"/>
      <c r="AD1461" s="5"/>
      <c r="AE1461" s="5"/>
      <c r="AF1461" s="5"/>
      <c r="AG1461" s="5"/>
      <c r="AH1461" s="5"/>
      <c r="AI1461" s="14"/>
      <c r="AJ1461" s="17"/>
      <c r="AK1461" s="7"/>
    </row>
    <row r="1462" spans="3:37" x14ac:dyDescent="0.25">
      <c r="C1462" s="26"/>
      <c r="D1462" s="26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132"/>
      <c r="Y1462" s="132"/>
      <c r="Z1462" s="132"/>
      <c r="AA1462" s="5"/>
      <c r="AB1462" s="5"/>
      <c r="AC1462" s="16"/>
      <c r="AD1462" s="5"/>
      <c r="AE1462" s="5"/>
      <c r="AF1462" s="5"/>
      <c r="AG1462" s="5"/>
      <c r="AH1462" s="5"/>
      <c r="AI1462" s="14"/>
      <c r="AJ1462" s="17"/>
      <c r="AK1462" s="7"/>
    </row>
    <row r="1463" spans="3:37" x14ac:dyDescent="0.25">
      <c r="C1463" s="26"/>
      <c r="D1463" s="26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132"/>
      <c r="Y1463" s="132"/>
      <c r="Z1463" s="132"/>
      <c r="AA1463" s="5"/>
      <c r="AB1463" s="5"/>
      <c r="AC1463" s="16"/>
      <c r="AD1463" s="5"/>
      <c r="AE1463" s="5"/>
      <c r="AF1463" s="5"/>
      <c r="AG1463" s="5"/>
      <c r="AH1463" s="5"/>
      <c r="AI1463" s="14"/>
      <c r="AJ1463" s="17"/>
      <c r="AK1463" s="7"/>
    </row>
    <row r="1464" spans="3:37" x14ac:dyDescent="0.25">
      <c r="C1464" s="26"/>
      <c r="D1464" s="26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132"/>
      <c r="Y1464" s="132"/>
      <c r="Z1464" s="132"/>
      <c r="AA1464" s="5"/>
      <c r="AB1464" s="5"/>
      <c r="AC1464" s="16"/>
      <c r="AD1464" s="5"/>
      <c r="AE1464" s="5"/>
      <c r="AF1464" s="5"/>
      <c r="AG1464" s="5"/>
      <c r="AH1464" s="5"/>
      <c r="AI1464" s="14"/>
      <c r="AJ1464" s="17"/>
      <c r="AK1464" s="7"/>
    </row>
    <row r="1465" spans="3:37" x14ac:dyDescent="0.25">
      <c r="C1465" s="26"/>
      <c r="D1465" s="26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132"/>
      <c r="Y1465" s="132"/>
      <c r="Z1465" s="132"/>
      <c r="AA1465" s="5"/>
      <c r="AB1465" s="5"/>
      <c r="AC1465" s="16"/>
      <c r="AD1465" s="5"/>
      <c r="AE1465" s="5"/>
      <c r="AF1465" s="5"/>
      <c r="AG1465" s="5"/>
      <c r="AH1465" s="5"/>
      <c r="AI1465" s="14"/>
      <c r="AJ1465" s="17"/>
      <c r="AK1465" s="7"/>
    </row>
    <row r="1466" spans="3:37" x14ac:dyDescent="0.25">
      <c r="C1466" s="26"/>
      <c r="D1466" s="26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132"/>
      <c r="Y1466" s="132"/>
      <c r="Z1466" s="132"/>
      <c r="AA1466" s="5"/>
      <c r="AB1466" s="5"/>
      <c r="AC1466" s="16"/>
      <c r="AD1466" s="5"/>
      <c r="AE1466" s="5"/>
      <c r="AF1466" s="5"/>
      <c r="AG1466" s="5"/>
      <c r="AH1466" s="5"/>
      <c r="AI1466" s="14"/>
      <c r="AJ1466" s="17"/>
      <c r="AK1466" s="7"/>
    </row>
    <row r="1467" spans="3:37" x14ac:dyDescent="0.25">
      <c r="C1467" s="26"/>
      <c r="D1467" s="26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132"/>
      <c r="Y1467" s="132"/>
      <c r="Z1467" s="132"/>
      <c r="AA1467" s="5"/>
      <c r="AB1467" s="5"/>
      <c r="AC1467" s="16"/>
      <c r="AD1467" s="5"/>
      <c r="AE1467" s="5"/>
      <c r="AF1467" s="5"/>
      <c r="AG1467" s="5"/>
      <c r="AH1467" s="5"/>
      <c r="AI1467" s="14"/>
      <c r="AJ1467" s="17"/>
      <c r="AK1467" s="7"/>
    </row>
    <row r="1468" spans="3:37" x14ac:dyDescent="0.25">
      <c r="C1468" s="26"/>
      <c r="D1468" s="26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132"/>
      <c r="Y1468" s="132"/>
      <c r="Z1468" s="132"/>
      <c r="AA1468" s="5"/>
      <c r="AB1468" s="5"/>
      <c r="AC1468" s="16"/>
      <c r="AD1468" s="5"/>
      <c r="AE1468" s="5"/>
      <c r="AF1468" s="5"/>
      <c r="AG1468" s="5"/>
      <c r="AH1468" s="5"/>
      <c r="AI1468" s="14"/>
      <c r="AJ1468" s="17"/>
      <c r="AK1468" s="7"/>
    </row>
    <row r="1469" spans="3:37" x14ac:dyDescent="0.25">
      <c r="C1469" s="26"/>
      <c r="D1469" s="26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132"/>
      <c r="Y1469" s="132"/>
      <c r="Z1469" s="132"/>
      <c r="AA1469" s="5"/>
      <c r="AB1469" s="5"/>
      <c r="AC1469" s="16"/>
      <c r="AD1469" s="5"/>
      <c r="AE1469" s="5"/>
      <c r="AF1469" s="5"/>
      <c r="AG1469" s="5"/>
      <c r="AH1469" s="5"/>
      <c r="AI1469" s="14"/>
      <c r="AJ1469" s="17"/>
      <c r="AK1469" s="7"/>
    </row>
    <row r="1470" spans="3:37" x14ac:dyDescent="0.25">
      <c r="C1470" s="26"/>
      <c r="D1470" s="26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132"/>
      <c r="Y1470" s="132"/>
      <c r="Z1470" s="132"/>
      <c r="AA1470" s="5"/>
      <c r="AB1470" s="5"/>
      <c r="AC1470" s="16"/>
      <c r="AD1470" s="5"/>
      <c r="AE1470" s="5"/>
      <c r="AF1470" s="5"/>
      <c r="AG1470" s="5"/>
      <c r="AH1470" s="5"/>
      <c r="AI1470" s="14"/>
      <c r="AJ1470" s="17"/>
      <c r="AK1470" s="7"/>
    </row>
    <row r="1471" spans="3:37" x14ac:dyDescent="0.25">
      <c r="C1471" s="26"/>
      <c r="D1471" s="26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132"/>
      <c r="Y1471" s="132"/>
      <c r="Z1471" s="132"/>
      <c r="AA1471" s="5"/>
      <c r="AB1471" s="5"/>
      <c r="AC1471" s="16"/>
      <c r="AD1471" s="5"/>
      <c r="AE1471" s="5"/>
      <c r="AF1471" s="5"/>
      <c r="AG1471" s="5"/>
      <c r="AH1471" s="5"/>
      <c r="AI1471" s="14"/>
      <c r="AJ1471" s="17"/>
      <c r="AK1471" s="7"/>
    </row>
    <row r="1472" spans="3:37" x14ac:dyDescent="0.25">
      <c r="C1472" s="26"/>
      <c r="D1472" s="26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132"/>
      <c r="Y1472" s="132"/>
      <c r="Z1472" s="132"/>
      <c r="AA1472" s="5"/>
      <c r="AB1472" s="5"/>
      <c r="AC1472" s="16"/>
      <c r="AD1472" s="5"/>
      <c r="AE1472" s="5"/>
      <c r="AF1472" s="5"/>
      <c r="AG1472" s="5"/>
      <c r="AH1472" s="5"/>
      <c r="AI1472" s="14"/>
      <c r="AJ1472" s="17"/>
      <c r="AK1472" s="7"/>
    </row>
    <row r="1473" spans="3:37" x14ac:dyDescent="0.25">
      <c r="C1473" s="26"/>
      <c r="D1473" s="26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132"/>
      <c r="Y1473" s="132"/>
      <c r="Z1473" s="132"/>
      <c r="AA1473" s="5"/>
      <c r="AB1473" s="5"/>
      <c r="AC1473" s="16"/>
      <c r="AD1473" s="5"/>
      <c r="AE1473" s="5"/>
      <c r="AF1473" s="5"/>
      <c r="AG1473" s="5"/>
      <c r="AH1473" s="5"/>
      <c r="AI1473" s="14"/>
      <c r="AJ1473" s="17"/>
      <c r="AK1473" s="7"/>
    </row>
    <row r="1474" spans="3:37" x14ac:dyDescent="0.25">
      <c r="C1474" s="26"/>
      <c r="D1474" s="26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132"/>
      <c r="Y1474" s="132"/>
      <c r="Z1474" s="132"/>
      <c r="AA1474" s="5"/>
      <c r="AB1474" s="5"/>
      <c r="AC1474" s="16"/>
      <c r="AD1474" s="5"/>
      <c r="AE1474" s="5"/>
      <c r="AF1474" s="5"/>
      <c r="AG1474" s="5"/>
      <c r="AH1474" s="5"/>
      <c r="AI1474" s="14"/>
      <c r="AJ1474" s="17"/>
      <c r="AK1474" s="7"/>
    </row>
    <row r="1475" spans="3:37" x14ac:dyDescent="0.25">
      <c r="C1475" s="26"/>
      <c r="D1475" s="26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132"/>
      <c r="Y1475" s="132"/>
      <c r="Z1475" s="132"/>
      <c r="AA1475" s="5"/>
      <c r="AB1475" s="5"/>
      <c r="AC1475" s="16"/>
      <c r="AD1475" s="5"/>
      <c r="AE1475" s="5"/>
      <c r="AF1475" s="5"/>
      <c r="AG1475" s="5"/>
      <c r="AH1475" s="5"/>
      <c r="AI1475" s="14"/>
      <c r="AJ1475" s="17"/>
      <c r="AK1475" s="7"/>
    </row>
    <row r="1476" spans="3:37" x14ac:dyDescent="0.25">
      <c r="C1476" s="26"/>
      <c r="D1476" s="26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132"/>
      <c r="Y1476" s="132"/>
      <c r="Z1476" s="132"/>
      <c r="AA1476" s="5"/>
      <c r="AB1476" s="5"/>
      <c r="AC1476" s="16"/>
      <c r="AD1476" s="5"/>
      <c r="AE1476" s="5"/>
      <c r="AF1476" s="5"/>
      <c r="AG1476" s="5"/>
      <c r="AH1476" s="5"/>
      <c r="AI1476" s="14"/>
      <c r="AJ1476" s="17"/>
      <c r="AK1476" s="7"/>
    </row>
    <row r="1477" spans="3:37" x14ac:dyDescent="0.25">
      <c r="C1477" s="26"/>
      <c r="D1477" s="26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132"/>
      <c r="Y1477" s="132"/>
      <c r="Z1477" s="132"/>
      <c r="AA1477" s="5"/>
      <c r="AB1477" s="5"/>
      <c r="AC1477" s="16"/>
      <c r="AD1477" s="5"/>
      <c r="AE1477" s="5"/>
      <c r="AF1477" s="5"/>
      <c r="AG1477" s="5"/>
      <c r="AH1477" s="5"/>
      <c r="AI1477" s="14"/>
      <c r="AJ1477" s="17"/>
      <c r="AK1477" s="7"/>
    </row>
    <row r="1478" spans="3:37" x14ac:dyDescent="0.25">
      <c r="C1478" s="26"/>
      <c r="D1478" s="26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132"/>
      <c r="Y1478" s="132"/>
      <c r="Z1478" s="132"/>
      <c r="AA1478" s="5"/>
      <c r="AB1478" s="5"/>
      <c r="AC1478" s="16"/>
      <c r="AD1478" s="5"/>
      <c r="AE1478" s="5"/>
      <c r="AF1478" s="5"/>
      <c r="AG1478" s="5"/>
      <c r="AH1478" s="5"/>
      <c r="AI1478" s="14"/>
      <c r="AJ1478" s="17"/>
      <c r="AK1478" s="7"/>
    </row>
    <row r="1479" spans="3:37" x14ac:dyDescent="0.25">
      <c r="C1479" s="26"/>
      <c r="D1479" s="26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132"/>
      <c r="Y1479" s="132"/>
      <c r="Z1479" s="132"/>
      <c r="AA1479" s="5"/>
      <c r="AB1479" s="5"/>
      <c r="AC1479" s="16"/>
      <c r="AD1479" s="5"/>
      <c r="AE1479" s="5"/>
      <c r="AF1479" s="5"/>
      <c r="AG1479" s="5"/>
      <c r="AH1479" s="5"/>
      <c r="AI1479" s="14"/>
      <c r="AJ1479" s="17"/>
      <c r="AK1479" s="7"/>
    </row>
    <row r="1480" spans="3:37" x14ac:dyDescent="0.25">
      <c r="C1480" s="26"/>
      <c r="D1480" s="26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132"/>
      <c r="Y1480" s="132"/>
      <c r="Z1480" s="132"/>
      <c r="AA1480" s="5"/>
      <c r="AB1480" s="5"/>
      <c r="AC1480" s="16"/>
      <c r="AD1480" s="5"/>
      <c r="AE1480" s="5"/>
      <c r="AF1480" s="5"/>
      <c r="AG1480" s="5"/>
      <c r="AH1480" s="5"/>
      <c r="AI1480" s="14"/>
      <c r="AJ1480" s="17"/>
      <c r="AK1480" s="7"/>
    </row>
    <row r="1481" spans="3:37" x14ac:dyDescent="0.25">
      <c r="C1481" s="26"/>
      <c r="D1481" s="26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132"/>
      <c r="Y1481" s="132"/>
      <c r="Z1481" s="132"/>
      <c r="AA1481" s="5"/>
      <c r="AB1481" s="5"/>
      <c r="AC1481" s="16"/>
      <c r="AD1481" s="5"/>
      <c r="AE1481" s="5"/>
      <c r="AF1481" s="5"/>
      <c r="AG1481" s="5"/>
      <c r="AH1481" s="5"/>
      <c r="AI1481" s="14"/>
      <c r="AJ1481" s="17"/>
      <c r="AK1481" s="7"/>
    </row>
    <row r="1482" spans="3:37" x14ac:dyDescent="0.25">
      <c r="C1482" s="26"/>
      <c r="D1482" s="26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132"/>
      <c r="Y1482" s="132"/>
      <c r="Z1482" s="132"/>
      <c r="AA1482" s="5"/>
      <c r="AB1482" s="5"/>
      <c r="AC1482" s="16"/>
      <c r="AD1482" s="5"/>
      <c r="AE1482" s="5"/>
      <c r="AF1482" s="5"/>
      <c r="AG1482" s="5"/>
      <c r="AH1482" s="5"/>
      <c r="AI1482" s="14"/>
      <c r="AJ1482" s="17"/>
      <c r="AK1482" s="7"/>
    </row>
    <row r="1483" spans="3:37" x14ac:dyDescent="0.25">
      <c r="C1483" s="26"/>
      <c r="D1483" s="26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132"/>
      <c r="Y1483" s="132"/>
      <c r="Z1483" s="132"/>
      <c r="AA1483" s="5"/>
      <c r="AB1483" s="5"/>
      <c r="AC1483" s="16"/>
      <c r="AD1483" s="5"/>
      <c r="AE1483" s="5"/>
      <c r="AF1483" s="5"/>
      <c r="AG1483" s="5"/>
      <c r="AH1483" s="5"/>
      <c r="AI1483" s="14"/>
      <c r="AJ1483" s="17"/>
      <c r="AK1483" s="7"/>
    </row>
    <row r="1484" spans="3:37" x14ac:dyDescent="0.25">
      <c r="C1484" s="26"/>
      <c r="D1484" s="26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132"/>
      <c r="Y1484" s="132"/>
      <c r="Z1484" s="132"/>
      <c r="AA1484" s="5"/>
      <c r="AB1484" s="5"/>
      <c r="AC1484" s="16"/>
      <c r="AD1484" s="5"/>
      <c r="AE1484" s="5"/>
      <c r="AF1484" s="5"/>
      <c r="AG1484" s="5"/>
      <c r="AH1484" s="5"/>
      <c r="AI1484" s="14"/>
      <c r="AJ1484" s="17"/>
      <c r="AK1484" s="7"/>
    </row>
    <row r="1485" spans="3:37" x14ac:dyDescent="0.25">
      <c r="C1485" s="26"/>
      <c r="D1485" s="26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132"/>
      <c r="Y1485" s="132"/>
      <c r="Z1485" s="132"/>
      <c r="AA1485" s="5"/>
      <c r="AB1485" s="5"/>
      <c r="AC1485" s="16"/>
      <c r="AD1485" s="5"/>
      <c r="AE1485" s="5"/>
      <c r="AF1485" s="5"/>
      <c r="AG1485" s="5"/>
      <c r="AH1485" s="5"/>
      <c r="AI1485" s="14"/>
      <c r="AJ1485" s="17"/>
      <c r="AK1485" s="7"/>
    </row>
    <row r="1486" spans="3:37" x14ac:dyDescent="0.25">
      <c r="C1486" s="26"/>
      <c r="D1486" s="26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132"/>
      <c r="Y1486" s="132"/>
      <c r="Z1486" s="132"/>
      <c r="AA1486" s="5"/>
      <c r="AB1486" s="5"/>
      <c r="AC1486" s="16"/>
      <c r="AD1486" s="5"/>
      <c r="AE1486" s="5"/>
      <c r="AF1486" s="5"/>
      <c r="AG1486" s="5"/>
      <c r="AH1486" s="5"/>
      <c r="AI1486" s="14"/>
      <c r="AJ1486" s="17"/>
      <c r="AK1486" s="7"/>
    </row>
    <row r="1487" spans="3:37" x14ac:dyDescent="0.25">
      <c r="C1487" s="26"/>
      <c r="D1487" s="26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132"/>
      <c r="Y1487" s="132"/>
      <c r="Z1487" s="132"/>
      <c r="AA1487" s="5"/>
      <c r="AB1487" s="5"/>
      <c r="AC1487" s="16"/>
      <c r="AD1487" s="5"/>
      <c r="AE1487" s="5"/>
      <c r="AF1487" s="5"/>
      <c r="AG1487" s="5"/>
      <c r="AH1487" s="5"/>
      <c r="AI1487" s="14"/>
      <c r="AJ1487" s="17"/>
      <c r="AK1487" s="7"/>
    </row>
    <row r="1488" spans="3:37" x14ac:dyDescent="0.25">
      <c r="C1488" s="26"/>
      <c r="D1488" s="26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132"/>
      <c r="Y1488" s="132"/>
      <c r="Z1488" s="132"/>
      <c r="AA1488" s="5"/>
      <c r="AB1488" s="5"/>
      <c r="AC1488" s="16"/>
      <c r="AD1488" s="5"/>
      <c r="AE1488" s="5"/>
      <c r="AF1488" s="5"/>
      <c r="AG1488" s="5"/>
      <c r="AH1488" s="5"/>
      <c r="AI1488" s="14"/>
      <c r="AJ1488" s="17"/>
      <c r="AK1488" s="7"/>
    </row>
    <row r="1489" spans="3:37" x14ac:dyDescent="0.25">
      <c r="C1489" s="26"/>
      <c r="D1489" s="26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132"/>
      <c r="Y1489" s="132"/>
      <c r="Z1489" s="132"/>
      <c r="AA1489" s="5"/>
      <c r="AB1489" s="5"/>
      <c r="AC1489" s="16"/>
      <c r="AD1489" s="5"/>
      <c r="AE1489" s="5"/>
      <c r="AF1489" s="5"/>
      <c r="AG1489" s="5"/>
      <c r="AH1489" s="5"/>
      <c r="AI1489" s="14"/>
      <c r="AJ1489" s="17"/>
      <c r="AK1489" s="7"/>
    </row>
    <row r="1490" spans="3:37" x14ac:dyDescent="0.25">
      <c r="C1490" s="26"/>
      <c r="D1490" s="26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132"/>
      <c r="Y1490" s="132"/>
      <c r="Z1490" s="132"/>
      <c r="AA1490" s="5"/>
      <c r="AB1490" s="5"/>
      <c r="AC1490" s="16"/>
      <c r="AD1490" s="5"/>
      <c r="AE1490" s="5"/>
      <c r="AF1490" s="5"/>
      <c r="AG1490" s="5"/>
      <c r="AH1490" s="5"/>
      <c r="AI1490" s="14"/>
      <c r="AJ1490" s="17"/>
      <c r="AK1490" s="7"/>
    </row>
    <row r="1491" spans="3:37" x14ac:dyDescent="0.25">
      <c r="C1491" s="26"/>
      <c r="D1491" s="26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132"/>
      <c r="Y1491" s="132"/>
      <c r="Z1491" s="132"/>
      <c r="AA1491" s="5"/>
      <c r="AB1491" s="5"/>
      <c r="AC1491" s="16"/>
      <c r="AD1491" s="5"/>
      <c r="AE1491" s="5"/>
      <c r="AF1491" s="5"/>
      <c r="AG1491" s="5"/>
      <c r="AH1491" s="5"/>
      <c r="AI1491" s="14"/>
      <c r="AJ1491" s="17"/>
      <c r="AK1491" s="7"/>
    </row>
    <row r="1492" spans="3:37" x14ac:dyDescent="0.25">
      <c r="C1492" s="26"/>
      <c r="D1492" s="26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132"/>
      <c r="Y1492" s="132"/>
      <c r="Z1492" s="132"/>
      <c r="AA1492" s="5"/>
      <c r="AB1492" s="5"/>
      <c r="AC1492" s="16"/>
      <c r="AD1492" s="5"/>
      <c r="AE1492" s="5"/>
      <c r="AF1492" s="5"/>
      <c r="AG1492" s="5"/>
      <c r="AH1492" s="5"/>
      <c r="AI1492" s="14"/>
      <c r="AJ1492" s="17"/>
      <c r="AK1492" s="7"/>
    </row>
    <row r="1493" spans="3:37" x14ac:dyDescent="0.25">
      <c r="C1493" s="26"/>
      <c r="D1493" s="26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132"/>
      <c r="Y1493" s="132"/>
      <c r="Z1493" s="132"/>
      <c r="AA1493" s="5"/>
      <c r="AB1493" s="5"/>
      <c r="AC1493" s="16"/>
      <c r="AD1493" s="5"/>
      <c r="AE1493" s="5"/>
      <c r="AF1493" s="5"/>
      <c r="AG1493" s="5"/>
      <c r="AH1493" s="5"/>
      <c r="AI1493" s="14"/>
      <c r="AJ1493" s="17"/>
      <c r="AK1493" s="7"/>
    </row>
    <row r="1494" spans="3:37" x14ac:dyDescent="0.25">
      <c r="C1494" s="26"/>
      <c r="D1494" s="26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132"/>
      <c r="Y1494" s="132"/>
      <c r="Z1494" s="132"/>
      <c r="AA1494" s="5"/>
      <c r="AB1494" s="5"/>
      <c r="AC1494" s="16"/>
      <c r="AD1494" s="5"/>
      <c r="AE1494" s="5"/>
      <c r="AF1494" s="5"/>
      <c r="AG1494" s="5"/>
      <c r="AH1494" s="5"/>
      <c r="AI1494" s="14"/>
      <c r="AJ1494" s="17"/>
      <c r="AK1494" s="7"/>
    </row>
    <row r="1495" spans="3:37" x14ac:dyDescent="0.25">
      <c r="C1495" s="26"/>
      <c r="D1495" s="26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132"/>
      <c r="Y1495" s="132"/>
      <c r="Z1495" s="132"/>
      <c r="AA1495" s="5"/>
      <c r="AB1495" s="5"/>
      <c r="AC1495" s="16"/>
      <c r="AD1495" s="5"/>
      <c r="AE1495" s="5"/>
      <c r="AF1495" s="5"/>
      <c r="AG1495" s="5"/>
      <c r="AH1495" s="5"/>
      <c r="AI1495" s="14"/>
      <c r="AJ1495" s="17"/>
      <c r="AK1495" s="7"/>
    </row>
    <row r="1496" spans="3:37" x14ac:dyDescent="0.25">
      <c r="C1496" s="26"/>
      <c r="D1496" s="26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132"/>
      <c r="Y1496" s="132"/>
      <c r="Z1496" s="132"/>
      <c r="AA1496" s="5"/>
      <c r="AB1496" s="5"/>
      <c r="AC1496" s="16"/>
      <c r="AD1496" s="5"/>
      <c r="AE1496" s="5"/>
      <c r="AF1496" s="5"/>
      <c r="AG1496" s="5"/>
      <c r="AH1496" s="5"/>
      <c r="AI1496" s="14"/>
      <c r="AJ1496" s="17"/>
      <c r="AK1496" s="7"/>
    </row>
    <row r="1497" spans="3:37" x14ac:dyDescent="0.25">
      <c r="C1497" s="26"/>
      <c r="D1497" s="26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132"/>
      <c r="Y1497" s="132"/>
      <c r="Z1497" s="132"/>
      <c r="AA1497" s="5"/>
      <c r="AB1497" s="5"/>
      <c r="AC1497" s="16"/>
      <c r="AD1497" s="5"/>
      <c r="AE1497" s="5"/>
      <c r="AF1497" s="5"/>
      <c r="AG1497" s="5"/>
      <c r="AH1497" s="5"/>
      <c r="AI1497" s="14"/>
      <c r="AJ1497" s="17"/>
      <c r="AK1497" s="7"/>
    </row>
    <row r="1498" spans="3:37" x14ac:dyDescent="0.25">
      <c r="C1498" s="26"/>
      <c r="D1498" s="26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132"/>
      <c r="Y1498" s="132"/>
      <c r="Z1498" s="132"/>
      <c r="AA1498" s="5"/>
      <c r="AB1498" s="5"/>
      <c r="AC1498" s="16"/>
      <c r="AD1498" s="5"/>
      <c r="AE1498" s="5"/>
      <c r="AF1498" s="5"/>
      <c r="AG1498" s="5"/>
      <c r="AH1498" s="5"/>
      <c r="AI1498" s="14"/>
      <c r="AJ1498" s="17"/>
      <c r="AK1498" s="7"/>
    </row>
    <row r="1499" spans="3:37" x14ac:dyDescent="0.25">
      <c r="C1499" s="26"/>
      <c r="D1499" s="26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132"/>
      <c r="Y1499" s="132"/>
      <c r="Z1499" s="132"/>
      <c r="AA1499" s="5"/>
      <c r="AB1499" s="5"/>
      <c r="AC1499" s="16"/>
      <c r="AD1499" s="5"/>
      <c r="AE1499" s="5"/>
      <c r="AF1499" s="5"/>
      <c r="AG1499" s="5"/>
      <c r="AH1499" s="5"/>
      <c r="AI1499" s="14"/>
      <c r="AJ1499" s="17"/>
      <c r="AK1499" s="7"/>
    </row>
    <row r="1500" spans="3:37" x14ac:dyDescent="0.25">
      <c r="C1500" s="26"/>
      <c r="D1500" s="26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132"/>
      <c r="Y1500" s="132"/>
      <c r="Z1500" s="132"/>
      <c r="AA1500" s="5"/>
      <c r="AB1500" s="5"/>
      <c r="AC1500" s="16"/>
      <c r="AD1500" s="5"/>
      <c r="AE1500" s="5"/>
      <c r="AF1500" s="5"/>
      <c r="AG1500" s="5"/>
      <c r="AH1500" s="5"/>
      <c r="AI1500" s="14"/>
      <c r="AJ1500" s="17"/>
      <c r="AK1500" s="7"/>
    </row>
    <row r="1501" spans="3:37" x14ac:dyDescent="0.25">
      <c r="C1501" s="26"/>
      <c r="D1501" s="26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132"/>
      <c r="Y1501" s="132"/>
      <c r="Z1501" s="132"/>
      <c r="AA1501" s="5"/>
      <c r="AB1501" s="5"/>
      <c r="AC1501" s="16"/>
      <c r="AD1501" s="5"/>
      <c r="AE1501" s="5"/>
      <c r="AF1501" s="5"/>
      <c r="AG1501" s="5"/>
      <c r="AH1501" s="5"/>
      <c r="AI1501" s="14"/>
      <c r="AJ1501" s="17"/>
      <c r="AK1501" s="7"/>
    </row>
    <row r="1502" spans="3:37" x14ac:dyDescent="0.25">
      <c r="C1502" s="26"/>
      <c r="D1502" s="26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132"/>
      <c r="Y1502" s="132"/>
      <c r="Z1502" s="132"/>
      <c r="AA1502" s="5"/>
      <c r="AB1502" s="5"/>
      <c r="AC1502" s="16"/>
      <c r="AD1502" s="5"/>
      <c r="AE1502" s="5"/>
      <c r="AF1502" s="5"/>
      <c r="AG1502" s="5"/>
      <c r="AH1502" s="5"/>
      <c r="AI1502" s="14"/>
      <c r="AJ1502" s="17"/>
      <c r="AK1502" s="7"/>
    </row>
    <row r="1503" spans="3:37" x14ac:dyDescent="0.25">
      <c r="C1503" s="26"/>
      <c r="D1503" s="26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132"/>
      <c r="Y1503" s="132"/>
      <c r="Z1503" s="132"/>
      <c r="AA1503" s="5"/>
      <c r="AB1503" s="5"/>
      <c r="AC1503" s="16"/>
      <c r="AD1503" s="5"/>
      <c r="AE1503" s="5"/>
      <c r="AF1503" s="5"/>
      <c r="AG1503" s="5"/>
      <c r="AH1503" s="5"/>
      <c r="AI1503" s="14"/>
      <c r="AJ1503" s="17"/>
      <c r="AK1503" s="7"/>
    </row>
    <row r="1504" spans="3:37" x14ac:dyDescent="0.25">
      <c r="C1504" s="26"/>
      <c r="D1504" s="26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132"/>
      <c r="Y1504" s="132"/>
      <c r="Z1504" s="132"/>
      <c r="AA1504" s="5"/>
      <c r="AB1504" s="5"/>
      <c r="AC1504" s="16"/>
      <c r="AD1504" s="5"/>
      <c r="AE1504" s="5"/>
      <c r="AF1504" s="5"/>
      <c r="AG1504" s="5"/>
      <c r="AH1504" s="5"/>
      <c r="AI1504" s="14"/>
      <c r="AJ1504" s="17"/>
      <c r="AK1504" s="7"/>
    </row>
    <row r="1505" spans="3:37" x14ac:dyDescent="0.25">
      <c r="C1505" s="26"/>
      <c r="D1505" s="26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132"/>
      <c r="Y1505" s="132"/>
      <c r="Z1505" s="132"/>
      <c r="AA1505" s="5"/>
      <c r="AB1505" s="5"/>
      <c r="AC1505" s="16"/>
      <c r="AD1505" s="5"/>
      <c r="AE1505" s="5"/>
      <c r="AF1505" s="5"/>
      <c r="AG1505" s="5"/>
      <c r="AH1505" s="5"/>
      <c r="AI1505" s="14"/>
      <c r="AJ1505" s="17"/>
      <c r="AK1505" s="7"/>
    </row>
    <row r="1506" spans="3:37" x14ac:dyDescent="0.25">
      <c r="C1506" s="26"/>
      <c r="D1506" s="26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132"/>
      <c r="Y1506" s="132"/>
      <c r="Z1506" s="132"/>
      <c r="AA1506" s="5"/>
      <c r="AB1506" s="5"/>
      <c r="AC1506" s="16"/>
      <c r="AD1506" s="5"/>
      <c r="AE1506" s="5"/>
      <c r="AF1506" s="5"/>
      <c r="AG1506" s="5"/>
      <c r="AH1506" s="5"/>
      <c r="AI1506" s="14"/>
      <c r="AJ1506" s="17"/>
      <c r="AK1506" s="7"/>
    </row>
    <row r="1507" spans="3:37" x14ac:dyDescent="0.25">
      <c r="C1507" s="26"/>
      <c r="D1507" s="26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132"/>
      <c r="Y1507" s="132"/>
      <c r="Z1507" s="132"/>
      <c r="AA1507" s="5"/>
      <c r="AB1507" s="5"/>
      <c r="AC1507" s="16"/>
      <c r="AD1507" s="5"/>
      <c r="AE1507" s="5"/>
      <c r="AF1507" s="5"/>
      <c r="AG1507" s="5"/>
      <c r="AH1507" s="5"/>
      <c r="AI1507" s="14"/>
      <c r="AJ1507" s="17"/>
      <c r="AK1507" s="7"/>
    </row>
    <row r="1508" spans="3:37" x14ac:dyDescent="0.25">
      <c r="C1508" s="26"/>
      <c r="D1508" s="26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132"/>
      <c r="Y1508" s="132"/>
      <c r="Z1508" s="132"/>
      <c r="AA1508" s="5"/>
      <c r="AB1508" s="5"/>
      <c r="AC1508" s="16"/>
      <c r="AD1508" s="5"/>
      <c r="AE1508" s="5"/>
      <c r="AF1508" s="5"/>
      <c r="AG1508" s="5"/>
      <c r="AH1508" s="5"/>
      <c r="AI1508" s="14"/>
      <c r="AJ1508" s="17"/>
      <c r="AK1508" s="7"/>
    </row>
    <row r="1509" spans="3:37" x14ac:dyDescent="0.25">
      <c r="C1509" s="26"/>
      <c r="D1509" s="26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132"/>
      <c r="Y1509" s="132"/>
      <c r="Z1509" s="132"/>
      <c r="AA1509" s="5"/>
      <c r="AB1509" s="5"/>
      <c r="AC1509" s="16"/>
      <c r="AD1509" s="5"/>
      <c r="AE1509" s="5"/>
      <c r="AF1509" s="5"/>
      <c r="AG1509" s="5"/>
      <c r="AH1509" s="5"/>
      <c r="AI1509" s="14"/>
      <c r="AJ1509" s="17"/>
      <c r="AK1509" s="7"/>
    </row>
    <row r="1510" spans="3:37" x14ac:dyDescent="0.25">
      <c r="C1510" s="26"/>
      <c r="D1510" s="26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132"/>
      <c r="Y1510" s="132"/>
      <c r="Z1510" s="132"/>
      <c r="AA1510" s="5"/>
      <c r="AB1510" s="5"/>
      <c r="AC1510" s="16"/>
      <c r="AD1510" s="5"/>
      <c r="AE1510" s="5"/>
      <c r="AF1510" s="5"/>
      <c r="AG1510" s="5"/>
      <c r="AH1510" s="5"/>
      <c r="AI1510" s="14"/>
      <c r="AJ1510" s="17"/>
      <c r="AK1510" s="7"/>
    </row>
    <row r="1511" spans="3:37" x14ac:dyDescent="0.25">
      <c r="C1511" s="26"/>
      <c r="D1511" s="26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132"/>
      <c r="Y1511" s="132"/>
      <c r="Z1511" s="132"/>
      <c r="AA1511" s="5"/>
      <c r="AB1511" s="5"/>
      <c r="AC1511" s="16"/>
      <c r="AD1511" s="5"/>
      <c r="AE1511" s="5"/>
      <c r="AF1511" s="5"/>
      <c r="AG1511" s="5"/>
      <c r="AH1511" s="5"/>
      <c r="AI1511" s="14"/>
      <c r="AJ1511" s="17"/>
      <c r="AK1511" s="7"/>
    </row>
    <row r="1512" spans="3:37" x14ac:dyDescent="0.25">
      <c r="C1512" s="26"/>
      <c r="D1512" s="26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132"/>
      <c r="Y1512" s="132"/>
      <c r="Z1512" s="132"/>
      <c r="AA1512" s="5"/>
      <c r="AB1512" s="5"/>
      <c r="AC1512" s="16"/>
      <c r="AD1512" s="5"/>
      <c r="AE1512" s="5"/>
      <c r="AF1512" s="5"/>
      <c r="AG1512" s="5"/>
      <c r="AH1512" s="5"/>
      <c r="AI1512" s="14"/>
      <c r="AJ1512" s="17"/>
      <c r="AK1512" s="7"/>
    </row>
    <row r="1513" spans="3:37" x14ac:dyDescent="0.25">
      <c r="C1513" s="26"/>
      <c r="D1513" s="26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132"/>
      <c r="Y1513" s="132"/>
      <c r="Z1513" s="132"/>
      <c r="AA1513" s="5"/>
      <c r="AB1513" s="5"/>
      <c r="AC1513" s="16"/>
      <c r="AD1513" s="5"/>
      <c r="AE1513" s="5"/>
      <c r="AF1513" s="5"/>
      <c r="AG1513" s="5"/>
      <c r="AH1513" s="5"/>
      <c r="AI1513" s="14"/>
      <c r="AJ1513" s="17"/>
      <c r="AK1513" s="7"/>
    </row>
    <row r="1514" spans="3:37" x14ac:dyDescent="0.25">
      <c r="C1514" s="26"/>
      <c r="D1514" s="26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132"/>
      <c r="Y1514" s="132"/>
      <c r="Z1514" s="132"/>
      <c r="AA1514" s="5"/>
      <c r="AB1514" s="5"/>
      <c r="AC1514" s="16"/>
      <c r="AD1514" s="5"/>
      <c r="AE1514" s="5"/>
      <c r="AF1514" s="5"/>
      <c r="AG1514" s="5"/>
      <c r="AH1514" s="5"/>
      <c r="AI1514" s="14"/>
      <c r="AJ1514" s="17"/>
      <c r="AK1514" s="7"/>
    </row>
    <row r="1515" spans="3:37" x14ac:dyDescent="0.25">
      <c r="C1515" s="26"/>
      <c r="D1515" s="26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132"/>
      <c r="Y1515" s="132"/>
      <c r="Z1515" s="132"/>
      <c r="AA1515" s="5"/>
      <c r="AB1515" s="5"/>
      <c r="AC1515" s="16"/>
      <c r="AD1515" s="5"/>
      <c r="AE1515" s="5"/>
      <c r="AF1515" s="5"/>
      <c r="AG1515" s="5"/>
      <c r="AH1515" s="5"/>
      <c r="AI1515" s="14"/>
      <c r="AJ1515" s="17"/>
      <c r="AK1515" s="7"/>
    </row>
    <row r="1516" spans="3:37" x14ac:dyDescent="0.25">
      <c r="C1516" s="26"/>
      <c r="D1516" s="26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132"/>
      <c r="Y1516" s="132"/>
      <c r="Z1516" s="132"/>
      <c r="AA1516" s="5"/>
      <c r="AB1516" s="5"/>
      <c r="AC1516" s="16"/>
      <c r="AD1516" s="5"/>
      <c r="AE1516" s="5"/>
      <c r="AF1516" s="5"/>
      <c r="AG1516" s="5"/>
      <c r="AH1516" s="5"/>
      <c r="AI1516" s="14"/>
      <c r="AJ1516" s="17"/>
      <c r="AK1516" s="7"/>
    </row>
    <row r="1517" spans="3:37" x14ac:dyDescent="0.25">
      <c r="C1517" s="26"/>
      <c r="D1517" s="26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132"/>
      <c r="Y1517" s="132"/>
      <c r="Z1517" s="132"/>
      <c r="AA1517" s="5"/>
      <c r="AB1517" s="5"/>
      <c r="AC1517" s="16"/>
      <c r="AD1517" s="5"/>
      <c r="AE1517" s="5"/>
      <c r="AF1517" s="5"/>
      <c r="AG1517" s="5"/>
      <c r="AH1517" s="5"/>
      <c r="AI1517" s="14"/>
      <c r="AJ1517" s="17"/>
      <c r="AK1517" s="7"/>
    </row>
    <row r="1518" spans="3:37" x14ac:dyDescent="0.25">
      <c r="C1518" s="26"/>
      <c r="D1518" s="26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132"/>
      <c r="Y1518" s="132"/>
      <c r="Z1518" s="132"/>
      <c r="AA1518" s="5"/>
      <c r="AB1518" s="5"/>
      <c r="AC1518" s="16"/>
      <c r="AD1518" s="5"/>
      <c r="AE1518" s="5"/>
      <c r="AF1518" s="5"/>
      <c r="AG1518" s="5"/>
      <c r="AH1518" s="5"/>
      <c r="AI1518" s="14"/>
      <c r="AJ1518" s="17"/>
      <c r="AK1518" s="7"/>
    </row>
    <row r="1519" spans="3:37" x14ac:dyDescent="0.25">
      <c r="C1519" s="26"/>
      <c r="D1519" s="26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132"/>
      <c r="Y1519" s="132"/>
      <c r="Z1519" s="132"/>
      <c r="AA1519" s="5"/>
      <c r="AB1519" s="5"/>
      <c r="AC1519" s="16"/>
      <c r="AD1519" s="5"/>
      <c r="AE1519" s="5"/>
      <c r="AF1519" s="5"/>
      <c r="AG1519" s="5"/>
      <c r="AH1519" s="5"/>
      <c r="AI1519" s="14"/>
      <c r="AJ1519" s="17"/>
      <c r="AK1519" s="7"/>
    </row>
    <row r="1520" spans="3:37" x14ac:dyDescent="0.25">
      <c r="C1520" s="26"/>
      <c r="D1520" s="26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132"/>
      <c r="Y1520" s="132"/>
      <c r="Z1520" s="132"/>
      <c r="AA1520" s="5"/>
      <c r="AB1520" s="5"/>
      <c r="AC1520" s="16"/>
      <c r="AD1520" s="5"/>
      <c r="AE1520" s="5"/>
      <c r="AF1520" s="5"/>
      <c r="AG1520" s="5"/>
      <c r="AH1520" s="5"/>
      <c r="AI1520" s="14"/>
      <c r="AJ1520" s="17"/>
      <c r="AK1520" s="7"/>
    </row>
    <row r="1521" spans="3:37" x14ac:dyDescent="0.25">
      <c r="C1521" s="26"/>
      <c r="D1521" s="26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132"/>
      <c r="Y1521" s="132"/>
      <c r="Z1521" s="132"/>
      <c r="AA1521" s="5"/>
      <c r="AB1521" s="5"/>
      <c r="AC1521" s="16"/>
      <c r="AD1521" s="5"/>
      <c r="AE1521" s="5"/>
      <c r="AF1521" s="5"/>
      <c r="AG1521" s="5"/>
      <c r="AH1521" s="5"/>
      <c r="AI1521" s="14"/>
      <c r="AJ1521" s="17"/>
      <c r="AK1521" s="7"/>
    </row>
    <row r="1522" spans="3:37" x14ac:dyDescent="0.25">
      <c r="C1522" s="26"/>
      <c r="D1522" s="26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132"/>
      <c r="Y1522" s="132"/>
      <c r="Z1522" s="132"/>
      <c r="AA1522" s="5"/>
      <c r="AB1522" s="5"/>
      <c r="AC1522" s="16"/>
      <c r="AD1522" s="5"/>
      <c r="AE1522" s="5"/>
      <c r="AF1522" s="5"/>
      <c r="AG1522" s="5"/>
      <c r="AH1522" s="5"/>
      <c r="AI1522" s="14"/>
      <c r="AJ1522" s="17"/>
      <c r="AK1522" s="7"/>
    </row>
    <row r="1523" spans="3:37" x14ac:dyDescent="0.25">
      <c r="C1523" s="26"/>
      <c r="D1523" s="26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132"/>
      <c r="Y1523" s="132"/>
      <c r="Z1523" s="132"/>
      <c r="AA1523" s="5"/>
      <c r="AB1523" s="5"/>
      <c r="AC1523" s="16"/>
      <c r="AD1523" s="5"/>
      <c r="AE1523" s="5"/>
      <c r="AF1523" s="5"/>
      <c r="AG1523" s="5"/>
      <c r="AH1523" s="5"/>
      <c r="AI1523" s="14"/>
      <c r="AJ1523" s="17"/>
      <c r="AK1523" s="7"/>
    </row>
    <row r="1524" spans="3:37" x14ac:dyDescent="0.25">
      <c r="C1524" s="26"/>
      <c r="D1524" s="26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132"/>
      <c r="Y1524" s="132"/>
      <c r="Z1524" s="132"/>
      <c r="AA1524" s="5"/>
      <c r="AB1524" s="5"/>
      <c r="AC1524" s="16"/>
      <c r="AD1524" s="5"/>
      <c r="AE1524" s="5"/>
      <c r="AF1524" s="5"/>
      <c r="AG1524" s="5"/>
      <c r="AH1524" s="5"/>
      <c r="AI1524" s="14"/>
      <c r="AJ1524" s="17"/>
      <c r="AK1524" s="7"/>
    </row>
    <row r="1525" spans="3:37" x14ac:dyDescent="0.25">
      <c r="C1525" s="26"/>
      <c r="D1525" s="26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132"/>
      <c r="Y1525" s="132"/>
      <c r="Z1525" s="132"/>
      <c r="AA1525" s="5"/>
      <c r="AB1525" s="5"/>
      <c r="AC1525" s="16"/>
      <c r="AD1525" s="5"/>
      <c r="AE1525" s="5"/>
      <c r="AF1525" s="5"/>
      <c r="AG1525" s="5"/>
      <c r="AH1525" s="5"/>
      <c r="AI1525" s="14"/>
      <c r="AJ1525" s="17"/>
      <c r="AK1525" s="7"/>
    </row>
    <row r="1526" spans="3:37" x14ac:dyDescent="0.25">
      <c r="C1526" s="26"/>
      <c r="D1526" s="26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132"/>
      <c r="Y1526" s="132"/>
      <c r="Z1526" s="132"/>
      <c r="AA1526" s="5"/>
      <c r="AB1526" s="5"/>
      <c r="AC1526" s="16"/>
      <c r="AD1526" s="5"/>
      <c r="AE1526" s="5"/>
      <c r="AF1526" s="5"/>
      <c r="AG1526" s="5"/>
      <c r="AH1526" s="5"/>
      <c r="AI1526" s="14"/>
      <c r="AJ1526" s="17"/>
      <c r="AK1526" s="7"/>
    </row>
    <row r="1527" spans="3:37" x14ac:dyDescent="0.25">
      <c r="C1527" s="26"/>
      <c r="D1527" s="26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132"/>
      <c r="Y1527" s="132"/>
      <c r="Z1527" s="132"/>
      <c r="AA1527" s="5"/>
      <c r="AB1527" s="5"/>
      <c r="AC1527" s="16"/>
      <c r="AD1527" s="5"/>
      <c r="AE1527" s="5"/>
      <c r="AF1527" s="5"/>
      <c r="AG1527" s="5"/>
      <c r="AH1527" s="5"/>
      <c r="AI1527" s="14"/>
      <c r="AJ1527" s="17"/>
      <c r="AK1527" s="7"/>
    </row>
    <row r="1528" spans="3:37" x14ac:dyDescent="0.25">
      <c r="C1528" s="26"/>
      <c r="D1528" s="26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132"/>
      <c r="Y1528" s="132"/>
      <c r="Z1528" s="132"/>
      <c r="AA1528" s="5"/>
      <c r="AB1528" s="5"/>
      <c r="AC1528" s="16"/>
      <c r="AD1528" s="5"/>
      <c r="AE1528" s="5"/>
      <c r="AF1528" s="5"/>
      <c r="AG1528" s="5"/>
      <c r="AH1528" s="5"/>
      <c r="AI1528" s="14"/>
      <c r="AJ1528" s="17"/>
      <c r="AK1528" s="7"/>
    </row>
    <row r="1529" spans="3:37" x14ac:dyDescent="0.25">
      <c r="C1529" s="26"/>
      <c r="D1529" s="26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132"/>
      <c r="Y1529" s="132"/>
      <c r="Z1529" s="132"/>
      <c r="AA1529" s="5"/>
      <c r="AB1529" s="5"/>
      <c r="AC1529" s="16"/>
      <c r="AD1529" s="5"/>
      <c r="AE1529" s="5"/>
      <c r="AF1529" s="5"/>
      <c r="AG1529" s="5"/>
      <c r="AH1529" s="5"/>
      <c r="AI1529" s="14"/>
      <c r="AJ1529" s="17"/>
      <c r="AK1529" s="7"/>
    </row>
    <row r="1530" spans="3:37" x14ac:dyDescent="0.25">
      <c r="C1530" s="26"/>
      <c r="D1530" s="26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132"/>
      <c r="Y1530" s="132"/>
      <c r="Z1530" s="132"/>
      <c r="AA1530" s="5"/>
      <c r="AB1530" s="5"/>
      <c r="AC1530" s="16"/>
      <c r="AD1530" s="5"/>
      <c r="AE1530" s="5"/>
      <c r="AF1530" s="5"/>
      <c r="AG1530" s="5"/>
      <c r="AH1530" s="5"/>
      <c r="AI1530" s="14"/>
      <c r="AJ1530" s="17"/>
      <c r="AK1530" s="7"/>
    </row>
    <row r="1531" spans="3:37" x14ac:dyDescent="0.25">
      <c r="C1531" s="26"/>
      <c r="D1531" s="26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132"/>
      <c r="Y1531" s="132"/>
      <c r="Z1531" s="132"/>
      <c r="AA1531" s="5"/>
      <c r="AB1531" s="5"/>
      <c r="AC1531" s="16"/>
      <c r="AD1531" s="5"/>
      <c r="AE1531" s="5"/>
      <c r="AF1531" s="5"/>
      <c r="AG1531" s="5"/>
      <c r="AH1531" s="5"/>
      <c r="AI1531" s="14"/>
      <c r="AJ1531" s="17"/>
      <c r="AK1531" s="7"/>
    </row>
    <row r="1532" spans="3:37" x14ac:dyDescent="0.25">
      <c r="C1532" s="26"/>
      <c r="D1532" s="26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132"/>
      <c r="Y1532" s="132"/>
      <c r="Z1532" s="132"/>
      <c r="AA1532" s="5"/>
      <c r="AB1532" s="5"/>
      <c r="AC1532" s="16"/>
      <c r="AD1532" s="5"/>
      <c r="AE1532" s="5"/>
      <c r="AF1532" s="5"/>
      <c r="AG1532" s="5"/>
      <c r="AH1532" s="5"/>
      <c r="AI1532" s="14"/>
      <c r="AJ1532" s="17"/>
      <c r="AK1532" s="7"/>
    </row>
    <row r="1533" spans="3:37" x14ac:dyDescent="0.25">
      <c r="C1533" s="26"/>
      <c r="D1533" s="26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132"/>
      <c r="Y1533" s="132"/>
      <c r="Z1533" s="132"/>
      <c r="AA1533" s="5"/>
      <c r="AB1533" s="5"/>
      <c r="AC1533" s="16"/>
      <c r="AD1533" s="5"/>
      <c r="AE1533" s="5"/>
      <c r="AF1533" s="5"/>
      <c r="AG1533" s="5"/>
      <c r="AH1533" s="5"/>
      <c r="AI1533" s="14"/>
      <c r="AJ1533" s="17"/>
      <c r="AK1533" s="7"/>
    </row>
    <row r="1534" spans="3:37" x14ac:dyDescent="0.25">
      <c r="C1534" s="26"/>
      <c r="D1534" s="26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132"/>
      <c r="Y1534" s="132"/>
      <c r="Z1534" s="132"/>
      <c r="AA1534" s="5"/>
      <c r="AB1534" s="5"/>
      <c r="AC1534" s="16"/>
      <c r="AD1534" s="5"/>
      <c r="AE1534" s="5"/>
      <c r="AF1534" s="5"/>
      <c r="AG1534" s="5"/>
      <c r="AH1534" s="5"/>
      <c r="AI1534" s="14"/>
      <c r="AJ1534" s="17"/>
      <c r="AK1534" s="7"/>
    </row>
    <row r="1535" spans="3:37" x14ac:dyDescent="0.25">
      <c r="C1535" s="26"/>
      <c r="D1535" s="26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132"/>
      <c r="Y1535" s="132"/>
      <c r="Z1535" s="132"/>
      <c r="AA1535" s="5"/>
      <c r="AB1535" s="5"/>
      <c r="AC1535" s="16"/>
      <c r="AD1535" s="5"/>
      <c r="AE1535" s="5"/>
      <c r="AF1535" s="5"/>
      <c r="AG1535" s="5"/>
      <c r="AH1535" s="5"/>
      <c r="AI1535" s="14"/>
      <c r="AJ1535" s="17"/>
      <c r="AK1535" s="7"/>
    </row>
    <row r="1536" spans="3:37" x14ac:dyDescent="0.25">
      <c r="C1536" s="26"/>
      <c r="D1536" s="26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132"/>
      <c r="Y1536" s="132"/>
      <c r="Z1536" s="132"/>
      <c r="AA1536" s="5"/>
      <c r="AB1536" s="5"/>
      <c r="AC1536" s="16"/>
      <c r="AD1536" s="5"/>
      <c r="AE1536" s="5"/>
      <c r="AF1536" s="5"/>
      <c r="AG1536" s="5"/>
      <c r="AH1536" s="5"/>
      <c r="AI1536" s="14"/>
      <c r="AJ1536" s="17"/>
      <c r="AK1536" s="7"/>
    </row>
    <row r="1537" spans="3:37" x14ac:dyDescent="0.25">
      <c r="C1537" s="26"/>
      <c r="D1537" s="26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132"/>
      <c r="Y1537" s="132"/>
      <c r="Z1537" s="132"/>
      <c r="AA1537" s="5"/>
      <c r="AB1537" s="5"/>
      <c r="AC1537" s="16"/>
      <c r="AD1537" s="5"/>
      <c r="AE1537" s="5"/>
      <c r="AF1537" s="5"/>
      <c r="AG1537" s="5"/>
      <c r="AH1537" s="5"/>
      <c r="AI1537" s="14"/>
      <c r="AJ1537" s="17"/>
      <c r="AK1537" s="7"/>
    </row>
    <row r="1538" spans="3:37" x14ac:dyDescent="0.25">
      <c r="C1538" s="26"/>
      <c r="D1538" s="26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132"/>
      <c r="Y1538" s="132"/>
      <c r="Z1538" s="132"/>
      <c r="AA1538" s="5"/>
      <c r="AB1538" s="5"/>
      <c r="AC1538" s="16"/>
      <c r="AD1538" s="5"/>
      <c r="AE1538" s="5"/>
      <c r="AF1538" s="5"/>
      <c r="AG1538" s="5"/>
      <c r="AH1538" s="5"/>
      <c r="AI1538" s="14"/>
      <c r="AJ1538" s="17"/>
      <c r="AK1538" s="7"/>
    </row>
    <row r="1539" spans="3:37" x14ac:dyDescent="0.25">
      <c r="C1539" s="26"/>
      <c r="D1539" s="26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132"/>
      <c r="Y1539" s="132"/>
      <c r="Z1539" s="132"/>
      <c r="AA1539" s="5"/>
      <c r="AB1539" s="5"/>
      <c r="AC1539" s="16"/>
      <c r="AD1539" s="5"/>
      <c r="AE1539" s="5"/>
      <c r="AF1539" s="5"/>
      <c r="AG1539" s="5"/>
      <c r="AH1539" s="5"/>
      <c r="AI1539" s="14"/>
      <c r="AJ1539" s="17"/>
      <c r="AK1539" s="7"/>
    </row>
    <row r="1540" spans="3:37" x14ac:dyDescent="0.25">
      <c r="C1540" s="26"/>
      <c r="D1540" s="26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132"/>
      <c r="Y1540" s="132"/>
      <c r="Z1540" s="132"/>
      <c r="AA1540" s="5"/>
      <c r="AB1540" s="5"/>
      <c r="AC1540" s="16"/>
      <c r="AD1540" s="5"/>
      <c r="AE1540" s="5"/>
      <c r="AF1540" s="5"/>
      <c r="AG1540" s="5"/>
      <c r="AH1540" s="5"/>
      <c r="AI1540" s="14"/>
      <c r="AJ1540" s="17"/>
      <c r="AK1540" s="7"/>
    </row>
    <row r="1541" spans="3:37" x14ac:dyDescent="0.25">
      <c r="C1541" s="26"/>
      <c r="D1541" s="26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132"/>
      <c r="Y1541" s="132"/>
      <c r="Z1541" s="132"/>
      <c r="AA1541" s="5"/>
      <c r="AB1541" s="5"/>
      <c r="AC1541" s="16"/>
      <c r="AD1541" s="5"/>
      <c r="AE1541" s="5"/>
      <c r="AF1541" s="5"/>
      <c r="AG1541" s="5"/>
      <c r="AH1541" s="5"/>
      <c r="AI1541" s="14"/>
      <c r="AJ1541" s="17"/>
      <c r="AK1541" s="7"/>
    </row>
    <row r="1542" spans="3:37" x14ac:dyDescent="0.25">
      <c r="C1542" s="26"/>
      <c r="D1542" s="26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132"/>
      <c r="Y1542" s="132"/>
      <c r="Z1542" s="132"/>
      <c r="AA1542" s="5"/>
      <c r="AB1542" s="5"/>
      <c r="AC1542" s="16"/>
      <c r="AD1542" s="5"/>
      <c r="AE1542" s="5"/>
      <c r="AF1542" s="5"/>
      <c r="AG1542" s="5"/>
      <c r="AH1542" s="5"/>
      <c r="AI1542" s="14"/>
      <c r="AJ1542" s="17"/>
      <c r="AK1542" s="7"/>
    </row>
    <row r="1543" spans="3:37" x14ac:dyDescent="0.25">
      <c r="C1543" s="26"/>
      <c r="D1543" s="26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132"/>
      <c r="Y1543" s="132"/>
      <c r="Z1543" s="132"/>
      <c r="AA1543" s="5"/>
      <c r="AB1543" s="5"/>
      <c r="AC1543" s="16"/>
      <c r="AD1543" s="5"/>
      <c r="AE1543" s="5"/>
      <c r="AF1543" s="5"/>
      <c r="AG1543" s="5"/>
      <c r="AH1543" s="5"/>
      <c r="AI1543" s="14"/>
      <c r="AJ1543" s="17"/>
      <c r="AK1543" s="7"/>
    </row>
    <row r="1544" spans="3:37" x14ac:dyDescent="0.25">
      <c r="C1544" s="26"/>
      <c r="D1544" s="26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132"/>
      <c r="Y1544" s="132"/>
      <c r="Z1544" s="132"/>
      <c r="AA1544" s="5"/>
      <c r="AB1544" s="5"/>
      <c r="AC1544" s="16"/>
      <c r="AD1544" s="5"/>
      <c r="AE1544" s="5"/>
      <c r="AF1544" s="5"/>
      <c r="AG1544" s="5"/>
      <c r="AH1544" s="5"/>
      <c r="AI1544" s="14"/>
      <c r="AJ1544" s="17"/>
      <c r="AK1544" s="7"/>
    </row>
    <row r="1545" spans="3:37" x14ac:dyDescent="0.25">
      <c r="C1545" s="26"/>
      <c r="D1545" s="26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132"/>
      <c r="Y1545" s="132"/>
      <c r="Z1545" s="132"/>
      <c r="AA1545" s="5"/>
      <c r="AB1545" s="5"/>
      <c r="AC1545" s="16"/>
      <c r="AD1545" s="5"/>
      <c r="AE1545" s="5"/>
      <c r="AF1545" s="5"/>
      <c r="AG1545" s="5"/>
      <c r="AH1545" s="5"/>
      <c r="AI1545" s="14"/>
      <c r="AJ1545" s="17"/>
      <c r="AK1545" s="7"/>
    </row>
    <row r="1546" spans="3:37" x14ac:dyDescent="0.25">
      <c r="C1546" s="26"/>
      <c r="D1546" s="26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132"/>
      <c r="Y1546" s="132"/>
      <c r="Z1546" s="132"/>
      <c r="AA1546" s="5"/>
      <c r="AB1546" s="5"/>
      <c r="AC1546" s="16"/>
      <c r="AD1546" s="5"/>
      <c r="AE1546" s="5"/>
      <c r="AF1546" s="5"/>
      <c r="AG1546" s="5"/>
      <c r="AH1546" s="5"/>
      <c r="AI1546" s="14"/>
      <c r="AJ1546" s="17"/>
      <c r="AK1546" s="7"/>
    </row>
    <row r="1547" spans="3:37" x14ac:dyDescent="0.25">
      <c r="C1547" s="26"/>
      <c r="D1547" s="26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132"/>
      <c r="Y1547" s="132"/>
      <c r="Z1547" s="132"/>
      <c r="AA1547" s="5"/>
      <c r="AB1547" s="5"/>
      <c r="AC1547" s="16"/>
      <c r="AD1547" s="5"/>
      <c r="AE1547" s="5"/>
      <c r="AF1547" s="5"/>
      <c r="AG1547" s="5"/>
      <c r="AH1547" s="5"/>
      <c r="AI1547" s="14"/>
      <c r="AJ1547" s="17"/>
      <c r="AK1547" s="7"/>
    </row>
    <row r="1548" spans="3:37" x14ac:dyDescent="0.25">
      <c r="C1548" s="26"/>
      <c r="D1548" s="26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132"/>
      <c r="Y1548" s="132"/>
      <c r="Z1548" s="132"/>
      <c r="AA1548" s="5"/>
      <c r="AB1548" s="5"/>
      <c r="AC1548" s="16"/>
      <c r="AD1548" s="5"/>
      <c r="AE1548" s="5"/>
      <c r="AF1548" s="5"/>
      <c r="AG1548" s="5"/>
      <c r="AH1548" s="5"/>
      <c r="AI1548" s="14"/>
      <c r="AJ1548" s="17"/>
      <c r="AK1548" s="7"/>
    </row>
    <row r="1549" spans="3:37" x14ac:dyDescent="0.25">
      <c r="C1549" s="26"/>
      <c r="D1549" s="26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132"/>
      <c r="Y1549" s="132"/>
      <c r="Z1549" s="132"/>
      <c r="AA1549" s="5"/>
      <c r="AB1549" s="5"/>
      <c r="AC1549" s="16"/>
      <c r="AD1549" s="5"/>
      <c r="AE1549" s="5"/>
      <c r="AF1549" s="5"/>
      <c r="AG1549" s="5"/>
      <c r="AH1549" s="5"/>
      <c r="AI1549" s="14"/>
      <c r="AJ1549" s="17"/>
      <c r="AK1549" s="7"/>
    </row>
    <row r="1550" spans="3:37" x14ac:dyDescent="0.25">
      <c r="C1550" s="26"/>
      <c r="D1550" s="26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132"/>
      <c r="Y1550" s="132"/>
      <c r="Z1550" s="132"/>
      <c r="AA1550" s="5"/>
      <c r="AB1550" s="5"/>
      <c r="AC1550" s="16"/>
      <c r="AD1550" s="5"/>
      <c r="AE1550" s="5"/>
      <c r="AF1550" s="5"/>
      <c r="AG1550" s="5"/>
      <c r="AH1550" s="5"/>
      <c r="AI1550" s="14"/>
      <c r="AJ1550" s="17"/>
      <c r="AK1550" s="7"/>
    </row>
    <row r="1551" spans="3:37" x14ac:dyDescent="0.25">
      <c r="C1551" s="26"/>
      <c r="D1551" s="26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132"/>
      <c r="Y1551" s="132"/>
      <c r="Z1551" s="132"/>
      <c r="AA1551" s="5"/>
      <c r="AB1551" s="5"/>
      <c r="AC1551" s="16"/>
      <c r="AD1551" s="5"/>
      <c r="AE1551" s="5"/>
      <c r="AF1551" s="5"/>
      <c r="AG1551" s="5"/>
      <c r="AH1551" s="5"/>
      <c r="AI1551" s="14"/>
      <c r="AJ1551" s="17"/>
      <c r="AK1551" s="7"/>
    </row>
    <row r="1552" spans="3:37" x14ac:dyDescent="0.25">
      <c r="C1552" s="26"/>
      <c r="D1552" s="26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132"/>
      <c r="Y1552" s="132"/>
      <c r="Z1552" s="132"/>
      <c r="AA1552" s="5"/>
      <c r="AB1552" s="5"/>
      <c r="AC1552" s="16"/>
      <c r="AD1552" s="5"/>
      <c r="AE1552" s="5"/>
      <c r="AF1552" s="5"/>
      <c r="AG1552" s="5"/>
      <c r="AH1552" s="5"/>
      <c r="AI1552" s="14"/>
      <c r="AJ1552" s="17"/>
      <c r="AK1552" s="7"/>
    </row>
    <row r="1553" spans="3:37" x14ac:dyDescent="0.25">
      <c r="C1553" s="26"/>
      <c r="D1553" s="26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132"/>
      <c r="Y1553" s="132"/>
      <c r="Z1553" s="132"/>
      <c r="AA1553" s="5"/>
      <c r="AB1553" s="5"/>
      <c r="AC1553" s="16"/>
      <c r="AD1553" s="5"/>
      <c r="AE1553" s="5"/>
      <c r="AF1553" s="5"/>
      <c r="AG1553" s="5"/>
      <c r="AH1553" s="5"/>
      <c r="AI1553" s="14"/>
      <c r="AJ1553" s="17"/>
      <c r="AK1553" s="7"/>
    </row>
    <row r="1554" spans="3:37" x14ac:dyDescent="0.25">
      <c r="C1554" s="26"/>
      <c r="D1554" s="26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132"/>
      <c r="Y1554" s="132"/>
      <c r="Z1554" s="132"/>
      <c r="AA1554" s="5"/>
      <c r="AB1554" s="5"/>
      <c r="AC1554" s="16"/>
      <c r="AD1554" s="5"/>
      <c r="AE1554" s="5"/>
      <c r="AF1554" s="5"/>
      <c r="AG1554" s="5"/>
      <c r="AH1554" s="5"/>
      <c r="AI1554" s="14"/>
      <c r="AJ1554" s="17"/>
      <c r="AK1554" s="7"/>
    </row>
    <row r="1555" spans="3:37" x14ac:dyDescent="0.25">
      <c r="C1555" s="26"/>
      <c r="D1555" s="26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132"/>
      <c r="Y1555" s="132"/>
      <c r="Z1555" s="132"/>
      <c r="AA1555" s="5"/>
      <c r="AB1555" s="5"/>
      <c r="AC1555" s="16"/>
      <c r="AD1555" s="5"/>
      <c r="AE1555" s="5"/>
      <c r="AF1555" s="5"/>
      <c r="AG1555" s="5"/>
      <c r="AH1555" s="5"/>
      <c r="AI1555" s="14"/>
      <c r="AJ1555" s="17"/>
      <c r="AK1555" s="7"/>
    </row>
    <row r="1556" spans="3:37" x14ac:dyDescent="0.25">
      <c r="C1556" s="26"/>
      <c r="D1556" s="26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132"/>
      <c r="Y1556" s="132"/>
      <c r="Z1556" s="132"/>
      <c r="AA1556" s="5"/>
      <c r="AB1556" s="5"/>
      <c r="AC1556" s="16"/>
      <c r="AD1556" s="5"/>
      <c r="AE1556" s="5"/>
      <c r="AF1556" s="5"/>
      <c r="AG1556" s="5"/>
      <c r="AH1556" s="5"/>
      <c r="AI1556" s="14"/>
      <c r="AJ1556" s="17"/>
      <c r="AK1556" s="7"/>
    </row>
    <row r="1557" spans="3:37" x14ac:dyDescent="0.25">
      <c r="C1557" s="26"/>
      <c r="D1557" s="26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132"/>
      <c r="Y1557" s="132"/>
      <c r="Z1557" s="132"/>
      <c r="AA1557" s="5"/>
      <c r="AB1557" s="5"/>
      <c r="AC1557" s="16"/>
      <c r="AD1557" s="5"/>
      <c r="AE1557" s="5"/>
      <c r="AF1557" s="5"/>
      <c r="AG1557" s="5"/>
      <c r="AH1557" s="5"/>
      <c r="AI1557" s="14"/>
      <c r="AJ1557" s="17"/>
      <c r="AK1557" s="7"/>
    </row>
    <row r="1558" spans="3:37" x14ac:dyDescent="0.25">
      <c r="C1558" s="26"/>
      <c r="D1558" s="26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132"/>
      <c r="Y1558" s="132"/>
      <c r="Z1558" s="132"/>
      <c r="AA1558" s="5"/>
      <c r="AB1558" s="5"/>
      <c r="AC1558" s="16"/>
      <c r="AD1558" s="5"/>
      <c r="AE1558" s="5"/>
      <c r="AF1558" s="5"/>
      <c r="AG1558" s="5"/>
      <c r="AH1558" s="5"/>
      <c r="AI1558" s="14"/>
      <c r="AJ1558" s="17"/>
      <c r="AK1558" s="7"/>
    </row>
    <row r="1559" spans="3:37" x14ac:dyDescent="0.25">
      <c r="C1559" s="26"/>
      <c r="D1559" s="26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132"/>
      <c r="Y1559" s="132"/>
      <c r="Z1559" s="132"/>
      <c r="AA1559" s="5"/>
      <c r="AB1559" s="5"/>
      <c r="AC1559" s="16"/>
      <c r="AD1559" s="5"/>
      <c r="AE1559" s="5"/>
      <c r="AF1559" s="5"/>
      <c r="AG1559" s="5"/>
      <c r="AH1559" s="5"/>
      <c r="AI1559" s="14"/>
      <c r="AJ1559" s="17"/>
      <c r="AK1559" s="7"/>
    </row>
    <row r="1560" spans="3:37" x14ac:dyDescent="0.25">
      <c r="C1560" s="26"/>
      <c r="D1560" s="26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132"/>
      <c r="Y1560" s="132"/>
      <c r="Z1560" s="132"/>
      <c r="AA1560" s="5"/>
      <c r="AB1560" s="5"/>
      <c r="AC1560" s="16"/>
      <c r="AD1560" s="5"/>
      <c r="AE1560" s="5"/>
      <c r="AF1560" s="5"/>
      <c r="AG1560" s="5"/>
      <c r="AH1560" s="5"/>
      <c r="AI1560" s="14"/>
      <c r="AJ1560" s="17"/>
      <c r="AK1560" s="7"/>
    </row>
    <row r="1561" spans="3:37" x14ac:dyDescent="0.25">
      <c r="C1561" s="26"/>
      <c r="D1561" s="26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132"/>
      <c r="Y1561" s="132"/>
      <c r="Z1561" s="132"/>
      <c r="AA1561" s="5"/>
      <c r="AB1561" s="5"/>
      <c r="AC1561" s="16"/>
      <c r="AD1561" s="5"/>
      <c r="AE1561" s="5"/>
      <c r="AF1561" s="5"/>
      <c r="AG1561" s="5"/>
      <c r="AH1561" s="5"/>
      <c r="AI1561" s="14"/>
      <c r="AJ1561" s="17"/>
      <c r="AK1561" s="7"/>
    </row>
    <row r="1562" spans="3:37" x14ac:dyDescent="0.25">
      <c r="C1562" s="26"/>
      <c r="D1562" s="26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132"/>
      <c r="Y1562" s="132"/>
      <c r="Z1562" s="132"/>
      <c r="AA1562" s="5"/>
      <c r="AB1562" s="5"/>
      <c r="AC1562" s="16"/>
      <c r="AD1562" s="5"/>
      <c r="AE1562" s="5"/>
      <c r="AF1562" s="5"/>
      <c r="AG1562" s="5"/>
      <c r="AH1562" s="5"/>
      <c r="AI1562" s="14"/>
      <c r="AJ1562" s="17"/>
      <c r="AK1562" s="7"/>
    </row>
    <row r="1563" spans="3:37" x14ac:dyDescent="0.25">
      <c r="C1563" s="26"/>
      <c r="D1563" s="26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132"/>
      <c r="Y1563" s="132"/>
      <c r="Z1563" s="132"/>
      <c r="AA1563" s="5"/>
      <c r="AB1563" s="5"/>
      <c r="AC1563" s="16"/>
      <c r="AD1563" s="5"/>
      <c r="AE1563" s="5"/>
      <c r="AF1563" s="5"/>
      <c r="AG1563" s="5"/>
      <c r="AH1563" s="5"/>
      <c r="AI1563" s="14"/>
      <c r="AJ1563" s="17"/>
      <c r="AK1563" s="7"/>
    </row>
    <row r="1564" spans="3:37" x14ac:dyDescent="0.25">
      <c r="C1564" s="26"/>
      <c r="D1564" s="26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132"/>
      <c r="Y1564" s="132"/>
      <c r="Z1564" s="132"/>
      <c r="AA1564" s="5"/>
      <c r="AB1564" s="5"/>
      <c r="AC1564" s="16"/>
      <c r="AD1564" s="5"/>
      <c r="AE1564" s="5"/>
      <c r="AF1564" s="5"/>
      <c r="AG1564" s="5"/>
      <c r="AH1564" s="5"/>
      <c r="AI1564" s="14"/>
      <c r="AJ1564" s="17"/>
      <c r="AK1564" s="7"/>
    </row>
    <row r="1565" spans="3:37" x14ac:dyDescent="0.25">
      <c r="C1565" s="26"/>
      <c r="D1565" s="26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132"/>
      <c r="Y1565" s="132"/>
      <c r="Z1565" s="132"/>
      <c r="AA1565" s="5"/>
      <c r="AB1565" s="5"/>
      <c r="AC1565" s="16"/>
      <c r="AD1565" s="5"/>
      <c r="AE1565" s="5"/>
      <c r="AF1565" s="5"/>
      <c r="AG1565" s="5"/>
      <c r="AH1565" s="5"/>
      <c r="AI1565" s="14"/>
      <c r="AJ1565" s="17"/>
      <c r="AK1565" s="7"/>
    </row>
    <row r="1566" spans="3:37" x14ac:dyDescent="0.25">
      <c r="C1566" s="26"/>
      <c r="D1566" s="26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132"/>
      <c r="Y1566" s="132"/>
      <c r="Z1566" s="132"/>
      <c r="AA1566" s="5"/>
      <c r="AB1566" s="5"/>
      <c r="AC1566" s="16"/>
      <c r="AD1566" s="5"/>
      <c r="AE1566" s="5"/>
      <c r="AF1566" s="5"/>
      <c r="AG1566" s="5"/>
      <c r="AH1566" s="5"/>
      <c r="AI1566" s="14"/>
      <c r="AJ1566" s="17"/>
      <c r="AK1566" s="7"/>
    </row>
    <row r="1567" spans="3:37" x14ac:dyDescent="0.25">
      <c r="C1567" s="26"/>
      <c r="D1567" s="26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132"/>
      <c r="Y1567" s="132"/>
      <c r="Z1567" s="132"/>
      <c r="AA1567" s="5"/>
      <c r="AB1567" s="5"/>
      <c r="AC1567" s="16"/>
      <c r="AD1567" s="5"/>
      <c r="AE1567" s="5"/>
      <c r="AF1567" s="5"/>
      <c r="AG1567" s="5"/>
      <c r="AH1567" s="5"/>
      <c r="AI1567" s="14"/>
      <c r="AJ1567" s="17"/>
      <c r="AK1567" s="7"/>
    </row>
    <row r="1568" spans="3:37" x14ac:dyDescent="0.25">
      <c r="C1568" s="26"/>
      <c r="D1568" s="26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132"/>
      <c r="Y1568" s="132"/>
      <c r="Z1568" s="132"/>
      <c r="AA1568" s="5"/>
      <c r="AB1568" s="5"/>
      <c r="AC1568" s="16"/>
      <c r="AD1568" s="5"/>
      <c r="AE1568" s="5"/>
      <c r="AF1568" s="5"/>
      <c r="AG1568" s="5"/>
      <c r="AH1568" s="5"/>
      <c r="AI1568" s="14"/>
      <c r="AJ1568" s="17"/>
      <c r="AK1568" s="7"/>
    </row>
    <row r="1569" spans="3:37" x14ac:dyDescent="0.25">
      <c r="C1569" s="26"/>
      <c r="D1569" s="26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132"/>
      <c r="Y1569" s="132"/>
      <c r="Z1569" s="132"/>
      <c r="AA1569" s="5"/>
      <c r="AB1569" s="5"/>
      <c r="AC1569" s="16"/>
      <c r="AD1569" s="5"/>
      <c r="AE1569" s="5"/>
      <c r="AF1569" s="5"/>
      <c r="AG1569" s="5"/>
      <c r="AH1569" s="5"/>
      <c r="AI1569" s="14"/>
      <c r="AJ1569" s="17"/>
      <c r="AK1569" s="7"/>
    </row>
    <row r="1570" spans="3:37" x14ac:dyDescent="0.25">
      <c r="C1570" s="26"/>
      <c r="D1570" s="26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132"/>
      <c r="Y1570" s="132"/>
      <c r="Z1570" s="132"/>
      <c r="AA1570" s="5"/>
      <c r="AB1570" s="5"/>
      <c r="AC1570" s="16"/>
      <c r="AD1570" s="5"/>
      <c r="AE1570" s="5"/>
      <c r="AF1570" s="5"/>
      <c r="AG1570" s="5"/>
      <c r="AH1570" s="5"/>
      <c r="AI1570" s="14"/>
      <c r="AJ1570" s="17"/>
      <c r="AK1570" s="7"/>
    </row>
    <row r="1571" spans="3:37" x14ac:dyDescent="0.25">
      <c r="C1571" s="26"/>
      <c r="D1571" s="26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132"/>
      <c r="Y1571" s="132"/>
      <c r="Z1571" s="132"/>
      <c r="AA1571" s="5"/>
      <c r="AB1571" s="5"/>
      <c r="AC1571" s="16"/>
      <c r="AD1571" s="5"/>
      <c r="AE1571" s="5"/>
      <c r="AF1571" s="5"/>
      <c r="AG1571" s="5"/>
      <c r="AH1571" s="5"/>
      <c r="AI1571" s="14"/>
      <c r="AJ1571" s="17"/>
      <c r="AK1571" s="7"/>
    </row>
    <row r="1572" spans="3:37" x14ac:dyDescent="0.25">
      <c r="C1572" s="26"/>
      <c r="D1572" s="26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132"/>
      <c r="Y1572" s="132"/>
      <c r="Z1572" s="132"/>
      <c r="AA1572" s="5"/>
      <c r="AB1572" s="5"/>
      <c r="AC1572" s="16"/>
      <c r="AD1572" s="5"/>
      <c r="AE1572" s="5"/>
      <c r="AF1572" s="5"/>
      <c r="AG1572" s="5"/>
      <c r="AH1572" s="5"/>
      <c r="AI1572" s="14"/>
      <c r="AJ1572" s="17"/>
      <c r="AK1572" s="7"/>
    </row>
    <row r="1573" spans="3:37" x14ac:dyDescent="0.25">
      <c r="C1573" s="26"/>
      <c r="D1573" s="26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132"/>
      <c r="Y1573" s="132"/>
      <c r="Z1573" s="132"/>
      <c r="AA1573" s="5"/>
      <c r="AB1573" s="5"/>
      <c r="AC1573" s="16"/>
      <c r="AD1573" s="5"/>
      <c r="AE1573" s="5"/>
      <c r="AF1573" s="5"/>
      <c r="AG1573" s="5"/>
      <c r="AH1573" s="5"/>
      <c r="AI1573" s="14"/>
      <c r="AJ1573" s="17"/>
      <c r="AK1573" s="7"/>
    </row>
    <row r="1574" spans="3:37" x14ac:dyDescent="0.25">
      <c r="C1574" s="26"/>
      <c r="D1574" s="26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132"/>
      <c r="Y1574" s="132"/>
      <c r="Z1574" s="132"/>
      <c r="AA1574" s="5"/>
      <c r="AB1574" s="5"/>
      <c r="AC1574" s="16"/>
      <c r="AD1574" s="5"/>
      <c r="AE1574" s="5"/>
      <c r="AF1574" s="5"/>
      <c r="AG1574" s="5"/>
      <c r="AH1574" s="5"/>
      <c r="AI1574" s="14"/>
      <c r="AJ1574" s="17"/>
      <c r="AK1574" s="7"/>
    </row>
    <row r="1575" spans="3:37" x14ac:dyDescent="0.25">
      <c r="C1575" s="26"/>
      <c r="D1575" s="26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132"/>
      <c r="Y1575" s="132"/>
      <c r="Z1575" s="132"/>
      <c r="AA1575" s="5"/>
      <c r="AB1575" s="5"/>
      <c r="AC1575" s="16"/>
      <c r="AD1575" s="5"/>
      <c r="AE1575" s="5"/>
      <c r="AF1575" s="5"/>
      <c r="AG1575" s="5"/>
      <c r="AH1575" s="5"/>
      <c r="AI1575" s="14"/>
      <c r="AJ1575" s="17"/>
      <c r="AK1575" s="7"/>
    </row>
    <row r="1576" spans="3:37" x14ac:dyDescent="0.25">
      <c r="C1576" s="26"/>
      <c r="D1576" s="26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132"/>
      <c r="Y1576" s="132"/>
      <c r="Z1576" s="132"/>
      <c r="AA1576" s="5"/>
      <c r="AB1576" s="5"/>
      <c r="AC1576" s="16"/>
      <c r="AD1576" s="5"/>
      <c r="AE1576" s="5"/>
      <c r="AF1576" s="5"/>
      <c r="AG1576" s="5"/>
      <c r="AH1576" s="5"/>
      <c r="AI1576" s="14"/>
      <c r="AJ1576" s="17"/>
      <c r="AK1576" s="7"/>
    </row>
    <row r="1577" spans="3:37" x14ac:dyDescent="0.25">
      <c r="C1577" s="26"/>
      <c r="D1577" s="26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132"/>
      <c r="Y1577" s="132"/>
      <c r="Z1577" s="132"/>
      <c r="AA1577" s="5"/>
      <c r="AB1577" s="5"/>
      <c r="AC1577" s="16"/>
      <c r="AD1577" s="5"/>
      <c r="AE1577" s="5"/>
      <c r="AF1577" s="5"/>
      <c r="AG1577" s="5"/>
      <c r="AH1577" s="5"/>
      <c r="AI1577" s="14"/>
      <c r="AJ1577" s="17"/>
      <c r="AK1577" s="7"/>
    </row>
    <row r="1578" spans="3:37" x14ac:dyDescent="0.25">
      <c r="C1578" s="26"/>
      <c r="D1578" s="26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132"/>
      <c r="Y1578" s="132"/>
      <c r="Z1578" s="132"/>
      <c r="AA1578" s="5"/>
      <c r="AB1578" s="5"/>
      <c r="AC1578" s="16"/>
      <c r="AD1578" s="5"/>
      <c r="AE1578" s="5"/>
      <c r="AF1578" s="5"/>
      <c r="AG1578" s="5"/>
      <c r="AH1578" s="5"/>
      <c r="AI1578" s="14"/>
      <c r="AJ1578" s="17"/>
      <c r="AK1578" s="7"/>
    </row>
    <row r="1579" spans="3:37" x14ac:dyDescent="0.25">
      <c r="C1579" s="26"/>
      <c r="D1579" s="26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132"/>
      <c r="Y1579" s="132"/>
      <c r="Z1579" s="132"/>
      <c r="AA1579" s="5"/>
      <c r="AB1579" s="5"/>
      <c r="AC1579" s="16"/>
      <c r="AD1579" s="5"/>
      <c r="AE1579" s="5"/>
      <c r="AF1579" s="5"/>
      <c r="AG1579" s="5"/>
      <c r="AH1579" s="5"/>
      <c r="AI1579" s="14"/>
      <c r="AJ1579" s="17"/>
      <c r="AK1579" s="7"/>
    </row>
    <row r="1580" spans="3:37" x14ac:dyDescent="0.25">
      <c r="C1580" s="26"/>
      <c r="D1580" s="26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132"/>
      <c r="Y1580" s="132"/>
      <c r="Z1580" s="132"/>
      <c r="AA1580" s="5"/>
      <c r="AB1580" s="5"/>
      <c r="AC1580" s="16"/>
      <c r="AD1580" s="5"/>
      <c r="AE1580" s="5"/>
      <c r="AF1580" s="5"/>
      <c r="AG1580" s="5"/>
      <c r="AH1580" s="5"/>
      <c r="AI1580" s="14"/>
      <c r="AJ1580" s="17"/>
      <c r="AK1580" s="7"/>
    </row>
    <row r="1581" spans="3:37" x14ac:dyDescent="0.25">
      <c r="C1581" s="26"/>
      <c r="D1581" s="26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132"/>
      <c r="Y1581" s="132"/>
      <c r="Z1581" s="132"/>
      <c r="AA1581" s="5"/>
      <c r="AB1581" s="5"/>
      <c r="AC1581" s="16"/>
      <c r="AD1581" s="5"/>
      <c r="AE1581" s="5"/>
      <c r="AF1581" s="5"/>
      <c r="AG1581" s="5"/>
      <c r="AH1581" s="5"/>
      <c r="AI1581" s="14"/>
      <c r="AJ1581" s="17"/>
      <c r="AK1581" s="7"/>
    </row>
    <row r="1582" spans="3:37" x14ac:dyDescent="0.25">
      <c r="C1582" s="26"/>
      <c r="D1582" s="26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132"/>
      <c r="Y1582" s="132"/>
      <c r="Z1582" s="132"/>
      <c r="AA1582" s="5"/>
      <c r="AB1582" s="5"/>
      <c r="AC1582" s="16"/>
      <c r="AD1582" s="5"/>
      <c r="AE1582" s="5"/>
      <c r="AF1582" s="5"/>
      <c r="AG1582" s="5"/>
      <c r="AH1582" s="5"/>
      <c r="AI1582" s="14"/>
      <c r="AJ1582" s="17"/>
      <c r="AK1582" s="7"/>
    </row>
    <row r="1583" spans="3:37" x14ac:dyDescent="0.25">
      <c r="C1583" s="26"/>
      <c r="D1583" s="26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132"/>
      <c r="Y1583" s="132"/>
      <c r="Z1583" s="132"/>
      <c r="AA1583" s="5"/>
      <c r="AB1583" s="5"/>
      <c r="AC1583" s="16"/>
      <c r="AD1583" s="5"/>
      <c r="AE1583" s="5"/>
      <c r="AF1583" s="5"/>
      <c r="AG1583" s="5"/>
      <c r="AH1583" s="5"/>
      <c r="AI1583" s="14"/>
      <c r="AJ1583" s="17"/>
      <c r="AK1583" s="7"/>
    </row>
    <row r="1584" spans="3:37" x14ac:dyDescent="0.25">
      <c r="C1584" s="26"/>
      <c r="D1584" s="26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132"/>
      <c r="Y1584" s="132"/>
      <c r="Z1584" s="132"/>
      <c r="AA1584" s="5"/>
      <c r="AB1584" s="5"/>
      <c r="AC1584" s="16"/>
      <c r="AD1584" s="5"/>
      <c r="AE1584" s="5"/>
      <c r="AF1584" s="5"/>
      <c r="AG1584" s="5"/>
      <c r="AH1584" s="5"/>
      <c r="AI1584" s="14"/>
      <c r="AJ1584" s="17"/>
      <c r="AK1584" s="7"/>
    </row>
    <row r="1585" spans="3:37" x14ac:dyDescent="0.25">
      <c r="C1585" s="26"/>
      <c r="D1585" s="26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132"/>
      <c r="Y1585" s="132"/>
      <c r="Z1585" s="132"/>
      <c r="AA1585" s="5"/>
      <c r="AB1585" s="5"/>
      <c r="AC1585" s="16"/>
      <c r="AD1585" s="5"/>
      <c r="AE1585" s="5"/>
      <c r="AF1585" s="5"/>
      <c r="AG1585" s="5"/>
      <c r="AH1585" s="5"/>
      <c r="AI1585" s="14"/>
      <c r="AJ1585" s="17"/>
      <c r="AK1585" s="7"/>
    </row>
    <row r="1586" spans="3:37" x14ac:dyDescent="0.25">
      <c r="C1586" s="26"/>
      <c r="D1586" s="26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132"/>
      <c r="Y1586" s="132"/>
      <c r="Z1586" s="132"/>
      <c r="AA1586" s="5"/>
      <c r="AB1586" s="5"/>
      <c r="AC1586" s="16"/>
      <c r="AD1586" s="5"/>
      <c r="AE1586" s="5"/>
      <c r="AF1586" s="5"/>
      <c r="AG1586" s="5"/>
      <c r="AH1586" s="5"/>
      <c r="AI1586" s="14"/>
      <c r="AJ1586" s="17"/>
      <c r="AK1586" s="7"/>
    </row>
    <row r="1587" spans="3:37" x14ac:dyDescent="0.25">
      <c r="C1587" s="26"/>
      <c r="D1587" s="26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132"/>
      <c r="Y1587" s="132"/>
      <c r="Z1587" s="132"/>
      <c r="AA1587" s="5"/>
      <c r="AB1587" s="5"/>
      <c r="AC1587" s="16"/>
      <c r="AD1587" s="5"/>
      <c r="AE1587" s="5"/>
      <c r="AF1587" s="5"/>
      <c r="AG1587" s="5"/>
      <c r="AH1587" s="5"/>
      <c r="AI1587" s="14"/>
      <c r="AJ1587" s="17"/>
      <c r="AK1587" s="7"/>
    </row>
    <row r="1588" spans="3:37" x14ac:dyDescent="0.25">
      <c r="C1588" s="26"/>
      <c r="D1588" s="26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132"/>
      <c r="Y1588" s="132"/>
      <c r="Z1588" s="132"/>
      <c r="AA1588" s="5"/>
      <c r="AB1588" s="5"/>
      <c r="AC1588" s="16"/>
      <c r="AD1588" s="5"/>
      <c r="AE1588" s="5"/>
      <c r="AF1588" s="5"/>
      <c r="AG1588" s="5"/>
      <c r="AH1588" s="5"/>
      <c r="AI1588" s="14"/>
      <c r="AJ1588" s="17"/>
      <c r="AK1588" s="7"/>
    </row>
    <row r="1589" spans="3:37" x14ac:dyDescent="0.25">
      <c r="C1589" s="26"/>
      <c r="D1589" s="26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132"/>
      <c r="Y1589" s="132"/>
      <c r="Z1589" s="132"/>
      <c r="AA1589" s="5"/>
      <c r="AB1589" s="5"/>
      <c r="AC1589" s="16"/>
      <c r="AD1589" s="5"/>
      <c r="AE1589" s="5"/>
      <c r="AF1589" s="5"/>
      <c r="AG1589" s="5"/>
      <c r="AH1589" s="5"/>
      <c r="AI1589" s="14"/>
      <c r="AJ1589" s="17"/>
      <c r="AK1589" s="7"/>
    </row>
    <row r="1590" spans="3:37" x14ac:dyDescent="0.25">
      <c r="C1590" s="26"/>
      <c r="D1590" s="26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132"/>
      <c r="Y1590" s="132"/>
      <c r="Z1590" s="132"/>
      <c r="AA1590" s="5"/>
      <c r="AB1590" s="5"/>
      <c r="AC1590" s="16"/>
      <c r="AD1590" s="5"/>
      <c r="AE1590" s="5"/>
      <c r="AF1590" s="5"/>
      <c r="AG1590" s="5"/>
      <c r="AH1590" s="5"/>
      <c r="AI1590" s="14"/>
      <c r="AJ1590" s="17"/>
      <c r="AK1590" s="7"/>
    </row>
    <row r="1591" spans="3:37" x14ac:dyDescent="0.25">
      <c r="C1591" s="26"/>
      <c r="D1591" s="26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132"/>
      <c r="Y1591" s="132"/>
      <c r="Z1591" s="132"/>
      <c r="AA1591" s="5"/>
      <c r="AB1591" s="5"/>
      <c r="AC1591" s="16"/>
      <c r="AD1591" s="5"/>
      <c r="AE1591" s="5"/>
      <c r="AF1591" s="5"/>
      <c r="AG1591" s="5"/>
      <c r="AH1591" s="5"/>
      <c r="AI1591" s="14"/>
      <c r="AJ1591" s="17"/>
      <c r="AK1591" s="7"/>
    </row>
    <row r="1592" spans="3:37" x14ac:dyDescent="0.25">
      <c r="C1592" s="26"/>
      <c r="D1592" s="26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132"/>
      <c r="Y1592" s="132"/>
      <c r="Z1592" s="132"/>
      <c r="AA1592" s="5"/>
      <c r="AB1592" s="5"/>
      <c r="AC1592" s="16"/>
      <c r="AD1592" s="5"/>
      <c r="AE1592" s="5"/>
      <c r="AF1592" s="5"/>
      <c r="AG1592" s="5"/>
      <c r="AH1592" s="5"/>
      <c r="AI1592" s="14"/>
      <c r="AJ1592" s="17"/>
      <c r="AK1592" s="7"/>
    </row>
    <row r="1593" spans="3:37" x14ac:dyDescent="0.25">
      <c r="C1593" s="26"/>
      <c r="D1593" s="26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132"/>
      <c r="Y1593" s="132"/>
      <c r="Z1593" s="132"/>
      <c r="AA1593" s="5"/>
      <c r="AB1593" s="5"/>
      <c r="AC1593" s="16"/>
      <c r="AD1593" s="5"/>
      <c r="AE1593" s="5"/>
      <c r="AF1593" s="5"/>
      <c r="AG1593" s="5"/>
      <c r="AH1593" s="5"/>
      <c r="AI1593" s="14"/>
      <c r="AJ1593" s="17"/>
      <c r="AK1593" s="7"/>
    </row>
    <row r="1594" spans="3:37" x14ac:dyDescent="0.25">
      <c r="C1594" s="26"/>
      <c r="D1594" s="26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132"/>
      <c r="Y1594" s="132"/>
      <c r="Z1594" s="132"/>
      <c r="AA1594" s="5"/>
      <c r="AB1594" s="5"/>
      <c r="AC1594" s="16"/>
      <c r="AD1594" s="5"/>
      <c r="AE1594" s="5"/>
      <c r="AF1594" s="5"/>
      <c r="AG1594" s="5"/>
      <c r="AH1594" s="5"/>
      <c r="AI1594" s="14"/>
      <c r="AJ1594" s="17"/>
      <c r="AK1594" s="7"/>
    </row>
    <row r="1595" spans="3:37" x14ac:dyDescent="0.25">
      <c r="C1595" s="26"/>
      <c r="D1595" s="26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132"/>
      <c r="Y1595" s="132"/>
      <c r="Z1595" s="132"/>
      <c r="AA1595" s="5"/>
      <c r="AB1595" s="5"/>
      <c r="AC1595" s="16"/>
      <c r="AD1595" s="5"/>
      <c r="AE1595" s="5"/>
      <c r="AF1595" s="5"/>
      <c r="AG1595" s="5"/>
      <c r="AH1595" s="5"/>
      <c r="AI1595" s="14"/>
      <c r="AJ1595" s="17"/>
      <c r="AK1595" s="7"/>
    </row>
    <row r="1596" spans="3:37" x14ac:dyDescent="0.25">
      <c r="C1596" s="26"/>
      <c r="D1596" s="26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132"/>
      <c r="Y1596" s="132"/>
      <c r="Z1596" s="132"/>
      <c r="AA1596" s="5"/>
      <c r="AB1596" s="5"/>
      <c r="AC1596" s="16"/>
      <c r="AD1596" s="5"/>
      <c r="AE1596" s="5"/>
      <c r="AF1596" s="5"/>
      <c r="AG1596" s="5"/>
      <c r="AH1596" s="5"/>
      <c r="AI1596" s="14"/>
      <c r="AJ1596" s="17"/>
      <c r="AK1596" s="7"/>
    </row>
    <row r="1597" spans="3:37" x14ac:dyDescent="0.25">
      <c r="C1597" s="26"/>
      <c r="D1597" s="26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132"/>
      <c r="Y1597" s="132"/>
      <c r="Z1597" s="132"/>
      <c r="AA1597" s="5"/>
      <c r="AB1597" s="5"/>
      <c r="AC1597" s="16"/>
      <c r="AD1597" s="5"/>
      <c r="AE1597" s="5"/>
      <c r="AF1597" s="5"/>
      <c r="AG1597" s="5"/>
      <c r="AH1597" s="5"/>
      <c r="AI1597" s="14"/>
      <c r="AJ1597" s="17"/>
      <c r="AK1597" s="7"/>
    </row>
    <row r="1598" spans="3:37" x14ac:dyDescent="0.25">
      <c r="C1598" s="26"/>
      <c r="D1598" s="26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132"/>
      <c r="Y1598" s="132"/>
      <c r="Z1598" s="132"/>
      <c r="AA1598" s="5"/>
      <c r="AB1598" s="5"/>
      <c r="AC1598" s="16"/>
      <c r="AD1598" s="5"/>
      <c r="AE1598" s="5"/>
      <c r="AF1598" s="5"/>
      <c r="AG1598" s="5"/>
      <c r="AH1598" s="5"/>
      <c r="AI1598" s="14"/>
      <c r="AJ1598" s="17"/>
      <c r="AK1598" s="7"/>
    </row>
    <row r="1599" spans="3:37" x14ac:dyDescent="0.25">
      <c r="C1599" s="26"/>
      <c r="D1599" s="26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132"/>
      <c r="Y1599" s="132"/>
      <c r="Z1599" s="132"/>
      <c r="AA1599" s="5"/>
      <c r="AB1599" s="5"/>
      <c r="AC1599" s="16"/>
      <c r="AD1599" s="5"/>
      <c r="AE1599" s="5"/>
      <c r="AF1599" s="5"/>
      <c r="AG1599" s="5"/>
      <c r="AH1599" s="5"/>
      <c r="AI1599" s="14"/>
      <c r="AJ1599" s="17"/>
      <c r="AK1599" s="7"/>
    </row>
    <row r="1600" spans="3:37" x14ac:dyDescent="0.25">
      <c r="C1600" s="26"/>
      <c r="D1600" s="26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132"/>
      <c r="Y1600" s="132"/>
      <c r="Z1600" s="132"/>
      <c r="AA1600" s="5"/>
      <c r="AB1600" s="5"/>
      <c r="AC1600" s="16"/>
      <c r="AD1600" s="5"/>
      <c r="AE1600" s="5"/>
      <c r="AF1600" s="5"/>
      <c r="AG1600" s="5"/>
      <c r="AH1600" s="5"/>
      <c r="AI1600" s="14"/>
      <c r="AJ1600" s="17"/>
      <c r="AK1600" s="7"/>
    </row>
    <row r="1601" spans="3:37" x14ac:dyDescent="0.25">
      <c r="C1601" s="26"/>
      <c r="D1601" s="26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132"/>
      <c r="Y1601" s="132"/>
      <c r="Z1601" s="132"/>
      <c r="AA1601" s="5"/>
      <c r="AB1601" s="5"/>
      <c r="AC1601" s="16"/>
      <c r="AD1601" s="5"/>
      <c r="AE1601" s="5"/>
      <c r="AF1601" s="5"/>
      <c r="AG1601" s="5"/>
      <c r="AH1601" s="5"/>
      <c r="AI1601" s="14"/>
      <c r="AJ1601" s="17"/>
      <c r="AK1601" s="7"/>
    </row>
    <row r="1602" spans="3:37" x14ac:dyDescent="0.25">
      <c r="C1602" s="26"/>
      <c r="D1602" s="26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132"/>
      <c r="Y1602" s="132"/>
      <c r="Z1602" s="132"/>
      <c r="AA1602" s="5"/>
      <c r="AB1602" s="5"/>
      <c r="AC1602" s="16"/>
      <c r="AD1602" s="5"/>
      <c r="AE1602" s="5"/>
      <c r="AF1602" s="5"/>
      <c r="AG1602" s="5"/>
      <c r="AH1602" s="5"/>
      <c r="AI1602" s="14"/>
      <c r="AJ1602" s="17"/>
      <c r="AK1602" s="7"/>
    </row>
    <row r="1603" spans="3:37" x14ac:dyDescent="0.25">
      <c r="C1603" s="26"/>
      <c r="D1603" s="26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132"/>
      <c r="Y1603" s="132"/>
      <c r="Z1603" s="132"/>
      <c r="AA1603" s="5"/>
      <c r="AB1603" s="5"/>
      <c r="AC1603" s="16"/>
      <c r="AD1603" s="5"/>
      <c r="AE1603" s="5"/>
      <c r="AF1603" s="5"/>
      <c r="AG1603" s="5"/>
      <c r="AH1603" s="5"/>
      <c r="AI1603" s="14"/>
      <c r="AJ1603" s="17"/>
      <c r="AK1603" s="7"/>
    </row>
    <row r="1604" spans="3:37" x14ac:dyDescent="0.25">
      <c r="C1604" s="26"/>
      <c r="D1604" s="26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132"/>
      <c r="Y1604" s="132"/>
      <c r="Z1604" s="132"/>
      <c r="AA1604" s="5"/>
      <c r="AB1604" s="5"/>
      <c r="AC1604" s="16"/>
      <c r="AD1604" s="5"/>
      <c r="AE1604" s="5"/>
      <c r="AF1604" s="5"/>
      <c r="AG1604" s="5"/>
      <c r="AH1604" s="5"/>
      <c r="AI1604" s="14"/>
      <c r="AJ1604" s="17"/>
      <c r="AK1604" s="7"/>
    </row>
    <row r="1605" spans="3:37" x14ac:dyDescent="0.25">
      <c r="C1605" s="26"/>
      <c r="D1605" s="26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132"/>
      <c r="Y1605" s="132"/>
      <c r="Z1605" s="132"/>
      <c r="AA1605" s="5"/>
      <c r="AB1605" s="5"/>
      <c r="AC1605" s="16"/>
      <c r="AD1605" s="5"/>
      <c r="AE1605" s="5"/>
      <c r="AF1605" s="5"/>
      <c r="AG1605" s="5"/>
      <c r="AH1605" s="5"/>
      <c r="AI1605" s="14"/>
      <c r="AJ1605" s="17"/>
      <c r="AK1605" s="7"/>
    </row>
    <row r="1606" spans="3:37" x14ac:dyDescent="0.25">
      <c r="C1606" s="26"/>
      <c r="D1606" s="26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132"/>
      <c r="Y1606" s="132"/>
      <c r="Z1606" s="132"/>
      <c r="AA1606" s="5"/>
      <c r="AB1606" s="5"/>
      <c r="AC1606" s="16"/>
      <c r="AD1606" s="5"/>
      <c r="AE1606" s="5"/>
      <c r="AF1606" s="5"/>
      <c r="AG1606" s="5"/>
      <c r="AH1606" s="5"/>
      <c r="AI1606" s="14"/>
      <c r="AJ1606" s="17"/>
      <c r="AK1606" s="7"/>
    </row>
    <row r="1607" spans="3:37" x14ac:dyDescent="0.25">
      <c r="C1607" s="26"/>
      <c r="D1607" s="26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132"/>
      <c r="Y1607" s="132"/>
      <c r="Z1607" s="132"/>
      <c r="AA1607" s="5"/>
      <c r="AB1607" s="5"/>
      <c r="AC1607" s="16"/>
      <c r="AD1607" s="5"/>
      <c r="AE1607" s="5"/>
      <c r="AF1607" s="5"/>
      <c r="AG1607" s="5"/>
      <c r="AH1607" s="5"/>
      <c r="AI1607" s="14"/>
      <c r="AJ1607" s="17"/>
      <c r="AK1607" s="7"/>
    </row>
    <row r="1608" spans="3:37" x14ac:dyDescent="0.25">
      <c r="C1608" s="26"/>
      <c r="D1608" s="26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132"/>
      <c r="Y1608" s="132"/>
      <c r="Z1608" s="132"/>
      <c r="AA1608" s="5"/>
      <c r="AB1608" s="5"/>
      <c r="AC1608" s="16"/>
      <c r="AD1608" s="5"/>
      <c r="AE1608" s="5"/>
      <c r="AF1608" s="5"/>
      <c r="AG1608" s="5"/>
      <c r="AH1608" s="5"/>
      <c r="AI1608" s="14"/>
      <c r="AJ1608" s="17"/>
      <c r="AK1608" s="7"/>
    </row>
    <row r="1609" spans="3:37" x14ac:dyDescent="0.25">
      <c r="C1609" s="26"/>
      <c r="D1609" s="26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132"/>
      <c r="Y1609" s="132"/>
      <c r="Z1609" s="132"/>
      <c r="AA1609" s="5"/>
      <c r="AB1609" s="5"/>
      <c r="AC1609" s="16"/>
      <c r="AD1609" s="5"/>
      <c r="AE1609" s="5"/>
      <c r="AF1609" s="5"/>
      <c r="AG1609" s="5"/>
      <c r="AH1609" s="5"/>
      <c r="AI1609" s="14"/>
      <c r="AJ1609" s="17"/>
      <c r="AK1609" s="7"/>
    </row>
    <row r="1610" spans="3:37" x14ac:dyDescent="0.25">
      <c r="C1610" s="26"/>
      <c r="D1610" s="26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132"/>
      <c r="Y1610" s="132"/>
      <c r="Z1610" s="132"/>
      <c r="AA1610" s="5"/>
      <c r="AB1610" s="5"/>
      <c r="AC1610" s="16"/>
      <c r="AD1610" s="5"/>
      <c r="AE1610" s="5"/>
      <c r="AF1610" s="5"/>
      <c r="AG1610" s="5"/>
      <c r="AH1610" s="5"/>
      <c r="AI1610" s="14"/>
      <c r="AJ1610" s="17"/>
      <c r="AK1610" s="7"/>
    </row>
    <row r="1611" spans="3:37" x14ac:dyDescent="0.25">
      <c r="C1611" s="26"/>
      <c r="D1611" s="26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132"/>
      <c r="Y1611" s="132"/>
      <c r="Z1611" s="132"/>
      <c r="AA1611" s="5"/>
      <c r="AB1611" s="5"/>
      <c r="AC1611" s="16"/>
      <c r="AD1611" s="5"/>
      <c r="AE1611" s="5"/>
      <c r="AF1611" s="5"/>
      <c r="AG1611" s="5"/>
      <c r="AH1611" s="5"/>
      <c r="AI1611" s="14"/>
      <c r="AJ1611" s="17"/>
      <c r="AK1611" s="7"/>
    </row>
    <row r="1612" spans="3:37" x14ac:dyDescent="0.25">
      <c r="C1612" s="26"/>
      <c r="D1612" s="26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132"/>
      <c r="Y1612" s="132"/>
      <c r="Z1612" s="132"/>
      <c r="AA1612" s="5"/>
      <c r="AB1612" s="5"/>
      <c r="AC1612" s="16"/>
      <c r="AD1612" s="5"/>
      <c r="AE1612" s="5"/>
      <c r="AF1612" s="5"/>
      <c r="AG1612" s="5"/>
      <c r="AH1612" s="5"/>
      <c r="AI1612" s="14"/>
      <c r="AJ1612" s="17"/>
      <c r="AK1612" s="7"/>
    </row>
    <row r="1613" spans="3:37" x14ac:dyDescent="0.25">
      <c r="C1613" s="26"/>
      <c r="D1613" s="26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132"/>
      <c r="Y1613" s="132"/>
      <c r="Z1613" s="132"/>
      <c r="AA1613" s="5"/>
      <c r="AB1613" s="5"/>
      <c r="AC1613" s="16"/>
      <c r="AD1613" s="5"/>
      <c r="AE1613" s="5"/>
      <c r="AF1613" s="5"/>
      <c r="AG1613" s="5"/>
      <c r="AH1613" s="5"/>
      <c r="AI1613" s="14"/>
      <c r="AJ1613" s="17"/>
      <c r="AK1613" s="7"/>
    </row>
    <row r="1614" spans="3:37" x14ac:dyDescent="0.25">
      <c r="C1614" s="26"/>
      <c r="D1614" s="26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132"/>
      <c r="Y1614" s="132"/>
      <c r="Z1614" s="132"/>
      <c r="AA1614" s="5"/>
      <c r="AB1614" s="5"/>
      <c r="AC1614" s="16"/>
      <c r="AD1614" s="5"/>
      <c r="AE1614" s="5"/>
      <c r="AF1614" s="5"/>
      <c r="AG1614" s="5"/>
      <c r="AH1614" s="5"/>
      <c r="AI1614" s="14"/>
      <c r="AJ1614" s="17"/>
      <c r="AK1614" s="7"/>
    </row>
    <row r="1615" spans="3:37" x14ac:dyDescent="0.25">
      <c r="C1615" s="26"/>
      <c r="D1615" s="26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132"/>
      <c r="Y1615" s="132"/>
      <c r="Z1615" s="132"/>
      <c r="AA1615" s="5"/>
      <c r="AB1615" s="5"/>
      <c r="AC1615" s="16"/>
      <c r="AD1615" s="5"/>
      <c r="AE1615" s="5"/>
      <c r="AF1615" s="5"/>
      <c r="AG1615" s="5"/>
      <c r="AH1615" s="5"/>
      <c r="AI1615" s="14"/>
      <c r="AJ1615" s="17"/>
      <c r="AK1615" s="7"/>
    </row>
    <row r="1616" spans="3:37" x14ac:dyDescent="0.25">
      <c r="C1616" s="26"/>
      <c r="D1616" s="26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132"/>
      <c r="Y1616" s="132"/>
      <c r="Z1616" s="132"/>
      <c r="AA1616" s="5"/>
      <c r="AB1616" s="5"/>
      <c r="AC1616" s="16"/>
      <c r="AD1616" s="5"/>
      <c r="AE1616" s="5"/>
      <c r="AF1616" s="5"/>
      <c r="AG1616" s="5"/>
      <c r="AH1616" s="5"/>
      <c r="AI1616" s="14"/>
      <c r="AJ1616" s="17"/>
      <c r="AK1616" s="7"/>
    </row>
    <row r="1617" spans="3:37" x14ac:dyDescent="0.25">
      <c r="C1617" s="26"/>
      <c r="D1617" s="26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132"/>
      <c r="Y1617" s="132"/>
      <c r="Z1617" s="132"/>
      <c r="AA1617" s="5"/>
      <c r="AB1617" s="5"/>
      <c r="AC1617" s="16"/>
      <c r="AD1617" s="5"/>
      <c r="AE1617" s="5"/>
      <c r="AF1617" s="5"/>
      <c r="AG1617" s="5"/>
      <c r="AH1617" s="5"/>
      <c r="AI1617" s="14"/>
      <c r="AJ1617" s="17"/>
      <c r="AK1617" s="7"/>
    </row>
    <row r="1618" spans="3:37" x14ac:dyDescent="0.25">
      <c r="C1618" s="26"/>
      <c r="D1618" s="26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132"/>
      <c r="Y1618" s="132"/>
      <c r="Z1618" s="132"/>
      <c r="AA1618" s="5"/>
      <c r="AB1618" s="5"/>
      <c r="AC1618" s="16"/>
      <c r="AD1618" s="5"/>
      <c r="AE1618" s="5"/>
      <c r="AF1618" s="5"/>
      <c r="AG1618" s="5"/>
      <c r="AH1618" s="5"/>
      <c r="AI1618" s="14"/>
      <c r="AJ1618" s="17"/>
      <c r="AK1618" s="7"/>
    </row>
    <row r="1619" spans="3:37" x14ac:dyDescent="0.25">
      <c r="C1619" s="26"/>
      <c r="D1619" s="26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132"/>
      <c r="Y1619" s="132"/>
      <c r="Z1619" s="132"/>
      <c r="AA1619" s="5"/>
      <c r="AB1619" s="5"/>
      <c r="AC1619" s="16"/>
      <c r="AD1619" s="5"/>
      <c r="AE1619" s="5"/>
      <c r="AF1619" s="5"/>
      <c r="AG1619" s="5"/>
      <c r="AH1619" s="5"/>
      <c r="AI1619" s="14"/>
      <c r="AJ1619" s="17"/>
      <c r="AK1619" s="7"/>
    </row>
    <row r="1620" spans="3:37" x14ac:dyDescent="0.25">
      <c r="C1620" s="26"/>
      <c r="D1620" s="26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132"/>
      <c r="Y1620" s="132"/>
      <c r="Z1620" s="132"/>
      <c r="AA1620" s="5"/>
      <c r="AB1620" s="5"/>
      <c r="AC1620" s="16"/>
      <c r="AD1620" s="5"/>
      <c r="AE1620" s="5"/>
      <c r="AF1620" s="5"/>
      <c r="AG1620" s="5"/>
      <c r="AH1620" s="5"/>
      <c r="AI1620" s="14"/>
      <c r="AJ1620" s="17"/>
      <c r="AK1620" s="7"/>
    </row>
    <row r="1621" spans="3:37" x14ac:dyDescent="0.25">
      <c r="C1621" s="26"/>
      <c r="D1621" s="26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132"/>
      <c r="Y1621" s="132"/>
      <c r="Z1621" s="132"/>
      <c r="AA1621" s="5"/>
      <c r="AB1621" s="5"/>
      <c r="AC1621" s="16"/>
      <c r="AD1621" s="5"/>
      <c r="AE1621" s="5"/>
      <c r="AF1621" s="5"/>
      <c r="AG1621" s="5"/>
      <c r="AH1621" s="5"/>
      <c r="AI1621" s="14"/>
      <c r="AJ1621" s="17"/>
      <c r="AK1621" s="7"/>
    </row>
    <row r="1622" spans="3:37" x14ac:dyDescent="0.25">
      <c r="C1622" s="26"/>
      <c r="D1622" s="26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132"/>
      <c r="Y1622" s="132"/>
      <c r="Z1622" s="132"/>
      <c r="AA1622" s="5"/>
      <c r="AB1622" s="5"/>
      <c r="AC1622" s="16"/>
      <c r="AD1622" s="5"/>
      <c r="AE1622" s="5"/>
      <c r="AF1622" s="5"/>
      <c r="AG1622" s="5"/>
      <c r="AH1622" s="5"/>
      <c r="AI1622" s="14"/>
      <c r="AJ1622" s="17"/>
      <c r="AK1622" s="7"/>
    </row>
    <row r="1623" spans="3:37" x14ac:dyDescent="0.25">
      <c r="C1623" s="26"/>
      <c r="D1623" s="26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132"/>
      <c r="Y1623" s="132"/>
      <c r="Z1623" s="132"/>
      <c r="AA1623" s="5"/>
      <c r="AB1623" s="5"/>
      <c r="AC1623" s="16"/>
      <c r="AD1623" s="5"/>
      <c r="AE1623" s="5"/>
      <c r="AF1623" s="5"/>
      <c r="AG1623" s="5"/>
      <c r="AH1623" s="5"/>
      <c r="AI1623" s="14"/>
      <c r="AJ1623" s="17"/>
      <c r="AK1623" s="7"/>
    </row>
    <row r="1624" spans="3:37" x14ac:dyDescent="0.25">
      <c r="C1624" s="26"/>
      <c r="D1624" s="26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132"/>
      <c r="Y1624" s="132"/>
      <c r="Z1624" s="132"/>
      <c r="AA1624" s="5"/>
      <c r="AB1624" s="5"/>
      <c r="AC1624" s="16"/>
      <c r="AD1624" s="5"/>
      <c r="AE1624" s="5"/>
      <c r="AF1624" s="5"/>
      <c r="AG1624" s="5"/>
      <c r="AH1624" s="5"/>
      <c r="AI1624" s="14"/>
      <c r="AJ1624" s="17"/>
      <c r="AK1624" s="7"/>
    </row>
    <row r="1625" spans="3:37" x14ac:dyDescent="0.25">
      <c r="C1625" s="26"/>
      <c r="D1625" s="26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132"/>
      <c r="Y1625" s="132"/>
      <c r="Z1625" s="132"/>
      <c r="AA1625" s="5"/>
      <c r="AB1625" s="5"/>
      <c r="AC1625" s="16"/>
      <c r="AD1625" s="5"/>
      <c r="AE1625" s="5"/>
      <c r="AF1625" s="5"/>
      <c r="AG1625" s="5"/>
      <c r="AH1625" s="5"/>
      <c r="AI1625" s="14"/>
      <c r="AJ1625" s="17"/>
      <c r="AK1625" s="7"/>
    </row>
    <row r="1626" spans="3:37" x14ac:dyDescent="0.25">
      <c r="C1626" s="26"/>
      <c r="D1626" s="26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132"/>
      <c r="Y1626" s="132"/>
      <c r="Z1626" s="132"/>
      <c r="AA1626" s="5"/>
      <c r="AB1626" s="5"/>
      <c r="AC1626" s="16"/>
      <c r="AD1626" s="5"/>
      <c r="AE1626" s="5"/>
      <c r="AF1626" s="5"/>
      <c r="AG1626" s="5"/>
      <c r="AH1626" s="5"/>
      <c r="AI1626" s="14"/>
      <c r="AJ1626" s="17"/>
      <c r="AK1626" s="7"/>
    </row>
    <row r="1627" spans="3:37" x14ac:dyDescent="0.25">
      <c r="C1627" s="26"/>
      <c r="D1627" s="26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132"/>
      <c r="Y1627" s="132"/>
      <c r="Z1627" s="132"/>
      <c r="AA1627" s="5"/>
      <c r="AB1627" s="5"/>
      <c r="AC1627" s="16"/>
      <c r="AD1627" s="5"/>
      <c r="AE1627" s="5"/>
      <c r="AF1627" s="5"/>
      <c r="AG1627" s="5"/>
      <c r="AH1627" s="5"/>
      <c r="AI1627" s="14"/>
      <c r="AJ1627" s="17"/>
      <c r="AK1627" s="7"/>
    </row>
    <row r="1628" spans="3:37" x14ac:dyDescent="0.25">
      <c r="C1628" s="26"/>
      <c r="D1628" s="26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132"/>
      <c r="Y1628" s="132"/>
      <c r="Z1628" s="132"/>
      <c r="AA1628" s="5"/>
      <c r="AB1628" s="5"/>
      <c r="AC1628" s="16"/>
      <c r="AD1628" s="5"/>
      <c r="AE1628" s="5"/>
      <c r="AF1628" s="5"/>
      <c r="AG1628" s="5"/>
      <c r="AH1628" s="5"/>
      <c r="AI1628" s="14"/>
      <c r="AJ1628" s="17"/>
      <c r="AK1628" s="7"/>
    </row>
    <row r="1629" spans="3:37" x14ac:dyDescent="0.25">
      <c r="C1629" s="26"/>
      <c r="D1629" s="26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132"/>
      <c r="Y1629" s="132"/>
      <c r="Z1629" s="132"/>
      <c r="AA1629" s="5"/>
      <c r="AB1629" s="5"/>
      <c r="AC1629" s="16"/>
      <c r="AD1629" s="5"/>
      <c r="AE1629" s="5"/>
      <c r="AF1629" s="5"/>
      <c r="AG1629" s="5"/>
      <c r="AH1629" s="5"/>
      <c r="AI1629" s="14"/>
      <c r="AJ1629" s="17"/>
      <c r="AK1629" s="7"/>
    </row>
    <row r="1630" spans="3:37" x14ac:dyDescent="0.25">
      <c r="C1630" s="26"/>
      <c r="D1630" s="26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132"/>
      <c r="Y1630" s="132"/>
      <c r="Z1630" s="132"/>
      <c r="AA1630" s="5"/>
      <c r="AB1630" s="5"/>
      <c r="AC1630" s="16"/>
      <c r="AD1630" s="5"/>
      <c r="AE1630" s="5"/>
      <c r="AF1630" s="5"/>
      <c r="AG1630" s="5"/>
      <c r="AH1630" s="5"/>
      <c r="AI1630" s="14"/>
      <c r="AJ1630" s="17"/>
      <c r="AK1630" s="7"/>
    </row>
    <row r="1631" spans="3:37" x14ac:dyDescent="0.25">
      <c r="C1631" s="26"/>
      <c r="D1631" s="26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132"/>
      <c r="Y1631" s="132"/>
      <c r="Z1631" s="132"/>
      <c r="AA1631" s="5"/>
      <c r="AB1631" s="5"/>
      <c r="AC1631" s="16"/>
      <c r="AD1631" s="5"/>
      <c r="AE1631" s="5"/>
      <c r="AF1631" s="5"/>
      <c r="AG1631" s="5"/>
      <c r="AH1631" s="5"/>
      <c r="AI1631" s="14"/>
      <c r="AJ1631" s="17"/>
      <c r="AK1631" s="7"/>
    </row>
    <row r="1632" spans="3:37" x14ac:dyDescent="0.25">
      <c r="C1632" s="26"/>
      <c r="D1632" s="26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132"/>
      <c r="Y1632" s="132"/>
      <c r="Z1632" s="132"/>
      <c r="AA1632" s="5"/>
      <c r="AB1632" s="5"/>
      <c r="AC1632" s="16"/>
      <c r="AD1632" s="5"/>
      <c r="AE1632" s="5"/>
      <c r="AF1632" s="5"/>
      <c r="AG1632" s="5"/>
      <c r="AH1632" s="5"/>
      <c r="AI1632" s="14"/>
      <c r="AJ1632" s="17"/>
      <c r="AK1632" s="7"/>
    </row>
    <row r="1633" spans="3:37" x14ac:dyDescent="0.25">
      <c r="C1633" s="26"/>
      <c r="D1633" s="26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132"/>
      <c r="Y1633" s="132"/>
      <c r="Z1633" s="132"/>
      <c r="AA1633" s="5"/>
      <c r="AB1633" s="5"/>
      <c r="AC1633" s="16"/>
      <c r="AD1633" s="5"/>
      <c r="AE1633" s="5"/>
      <c r="AF1633" s="5"/>
      <c r="AG1633" s="5"/>
      <c r="AH1633" s="5"/>
      <c r="AI1633" s="14"/>
      <c r="AJ1633" s="17"/>
      <c r="AK1633" s="7"/>
    </row>
    <row r="1634" spans="3:37" x14ac:dyDescent="0.25">
      <c r="C1634" s="26"/>
      <c r="D1634" s="26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132"/>
      <c r="Y1634" s="132"/>
      <c r="Z1634" s="132"/>
      <c r="AA1634" s="5"/>
      <c r="AB1634" s="5"/>
      <c r="AC1634" s="16"/>
      <c r="AD1634" s="5"/>
      <c r="AE1634" s="5"/>
      <c r="AF1634" s="5"/>
      <c r="AG1634" s="5"/>
      <c r="AH1634" s="5"/>
      <c r="AI1634" s="14"/>
      <c r="AJ1634" s="17"/>
      <c r="AK1634" s="7"/>
    </row>
    <row r="1635" spans="3:37" x14ac:dyDescent="0.25">
      <c r="C1635" s="26"/>
      <c r="D1635" s="26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132"/>
      <c r="Y1635" s="132"/>
      <c r="Z1635" s="132"/>
      <c r="AA1635" s="5"/>
      <c r="AB1635" s="5"/>
      <c r="AC1635" s="16"/>
      <c r="AD1635" s="5"/>
      <c r="AE1635" s="5"/>
      <c r="AF1635" s="5"/>
      <c r="AG1635" s="5"/>
      <c r="AH1635" s="5"/>
      <c r="AI1635" s="14"/>
      <c r="AJ1635" s="17"/>
      <c r="AK1635" s="7"/>
    </row>
    <row r="1636" spans="3:37" x14ac:dyDescent="0.25">
      <c r="C1636" s="26"/>
      <c r="D1636" s="26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132"/>
      <c r="Y1636" s="132"/>
      <c r="Z1636" s="132"/>
      <c r="AA1636" s="5"/>
      <c r="AB1636" s="5"/>
      <c r="AC1636" s="16"/>
      <c r="AD1636" s="5"/>
      <c r="AE1636" s="5"/>
      <c r="AF1636" s="5"/>
      <c r="AG1636" s="5"/>
      <c r="AH1636" s="5"/>
      <c r="AI1636" s="14"/>
      <c r="AJ1636" s="17"/>
      <c r="AK1636" s="7"/>
    </row>
    <row r="1637" spans="3:37" x14ac:dyDescent="0.25">
      <c r="C1637" s="26"/>
      <c r="D1637" s="26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132"/>
      <c r="Y1637" s="132"/>
      <c r="Z1637" s="132"/>
      <c r="AA1637" s="5"/>
      <c r="AB1637" s="5"/>
      <c r="AC1637" s="16"/>
      <c r="AD1637" s="5"/>
      <c r="AE1637" s="5"/>
      <c r="AF1637" s="5"/>
      <c r="AG1637" s="5"/>
      <c r="AH1637" s="5"/>
      <c r="AI1637" s="14"/>
      <c r="AJ1637" s="17"/>
      <c r="AK1637" s="7"/>
    </row>
    <row r="1638" spans="3:37" x14ac:dyDescent="0.25">
      <c r="C1638" s="26"/>
      <c r="D1638" s="26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132"/>
      <c r="Y1638" s="132"/>
      <c r="Z1638" s="132"/>
      <c r="AA1638" s="5"/>
      <c r="AB1638" s="5"/>
      <c r="AC1638" s="16"/>
      <c r="AD1638" s="5"/>
      <c r="AE1638" s="5"/>
      <c r="AF1638" s="5"/>
      <c r="AG1638" s="5"/>
      <c r="AH1638" s="5"/>
      <c r="AI1638" s="14"/>
      <c r="AJ1638" s="17"/>
      <c r="AK1638" s="7"/>
    </row>
    <row r="1639" spans="3:37" x14ac:dyDescent="0.25">
      <c r="C1639" s="26"/>
      <c r="D1639" s="26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132"/>
      <c r="Y1639" s="132"/>
      <c r="Z1639" s="132"/>
      <c r="AA1639" s="5"/>
      <c r="AB1639" s="5"/>
      <c r="AC1639" s="16"/>
      <c r="AD1639" s="5"/>
      <c r="AE1639" s="5"/>
      <c r="AF1639" s="5"/>
      <c r="AG1639" s="5"/>
      <c r="AH1639" s="5"/>
      <c r="AI1639" s="14"/>
      <c r="AJ1639" s="17"/>
      <c r="AK1639" s="7"/>
    </row>
    <row r="1640" spans="3:37" x14ac:dyDescent="0.25">
      <c r="C1640" s="26"/>
      <c r="D1640" s="26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132"/>
      <c r="Y1640" s="132"/>
      <c r="Z1640" s="132"/>
      <c r="AA1640" s="5"/>
      <c r="AB1640" s="5"/>
      <c r="AC1640" s="16"/>
      <c r="AD1640" s="5"/>
      <c r="AE1640" s="5"/>
      <c r="AF1640" s="5"/>
      <c r="AG1640" s="5"/>
      <c r="AH1640" s="5"/>
      <c r="AI1640" s="14"/>
      <c r="AJ1640" s="17"/>
      <c r="AK1640" s="7"/>
    </row>
    <row r="1641" spans="3:37" x14ac:dyDescent="0.25">
      <c r="C1641" s="26"/>
      <c r="D1641" s="26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132"/>
      <c r="Y1641" s="132"/>
      <c r="Z1641" s="132"/>
      <c r="AA1641" s="5"/>
      <c r="AB1641" s="5"/>
      <c r="AC1641" s="16"/>
      <c r="AD1641" s="5"/>
      <c r="AE1641" s="5"/>
      <c r="AF1641" s="5"/>
      <c r="AG1641" s="5"/>
      <c r="AH1641" s="5"/>
      <c r="AI1641" s="14"/>
      <c r="AJ1641" s="17"/>
      <c r="AK1641" s="7"/>
    </row>
    <row r="1642" spans="3:37" x14ac:dyDescent="0.25">
      <c r="C1642" s="26"/>
      <c r="D1642" s="26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132"/>
      <c r="Y1642" s="132"/>
      <c r="Z1642" s="132"/>
      <c r="AA1642" s="5"/>
      <c r="AB1642" s="5"/>
      <c r="AC1642" s="16"/>
      <c r="AD1642" s="5"/>
      <c r="AE1642" s="5"/>
      <c r="AF1642" s="5"/>
      <c r="AG1642" s="5"/>
      <c r="AH1642" s="5"/>
      <c r="AI1642" s="14"/>
      <c r="AJ1642" s="17"/>
      <c r="AK1642" s="7"/>
    </row>
    <row r="1643" spans="3:37" x14ac:dyDescent="0.25">
      <c r="C1643" s="26"/>
      <c r="D1643" s="26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132"/>
      <c r="Y1643" s="132"/>
      <c r="Z1643" s="132"/>
      <c r="AA1643" s="5"/>
      <c r="AB1643" s="5"/>
      <c r="AC1643" s="16"/>
      <c r="AD1643" s="5"/>
      <c r="AE1643" s="5"/>
      <c r="AF1643" s="5"/>
      <c r="AG1643" s="5"/>
      <c r="AH1643" s="5"/>
      <c r="AI1643" s="14"/>
      <c r="AJ1643" s="17"/>
      <c r="AK1643" s="7"/>
    </row>
    <row r="1644" spans="3:37" x14ac:dyDescent="0.25">
      <c r="C1644" s="26"/>
      <c r="D1644" s="26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132"/>
      <c r="Y1644" s="132"/>
      <c r="Z1644" s="132"/>
      <c r="AA1644" s="5"/>
      <c r="AB1644" s="5"/>
      <c r="AC1644" s="16"/>
      <c r="AD1644" s="5"/>
      <c r="AE1644" s="5"/>
      <c r="AF1644" s="5"/>
      <c r="AG1644" s="5"/>
      <c r="AH1644" s="5"/>
      <c r="AI1644" s="14"/>
      <c r="AJ1644" s="17"/>
      <c r="AK1644" s="7"/>
    </row>
    <row r="1645" spans="3:37" x14ac:dyDescent="0.25">
      <c r="C1645" s="26"/>
      <c r="D1645" s="26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132"/>
      <c r="Y1645" s="132"/>
      <c r="Z1645" s="132"/>
      <c r="AA1645" s="5"/>
      <c r="AB1645" s="5"/>
      <c r="AC1645" s="16"/>
      <c r="AD1645" s="5"/>
      <c r="AE1645" s="5"/>
      <c r="AF1645" s="5"/>
      <c r="AG1645" s="5"/>
      <c r="AH1645" s="5"/>
      <c r="AI1645" s="14"/>
      <c r="AJ1645" s="17"/>
      <c r="AK1645" s="7"/>
    </row>
    <row r="1646" spans="3:37" x14ac:dyDescent="0.25">
      <c r="C1646" s="26"/>
      <c r="D1646" s="26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132"/>
      <c r="Y1646" s="132"/>
      <c r="Z1646" s="132"/>
      <c r="AA1646" s="5"/>
      <c r="AB1646" s="5"/>
      <c r="AC1646" s="16"/>
      <c r="AD1646" s="5"/>
      <c r="AE1646" s="5"/>
      <c r="AF1646" s="5"/>
      <c r="AG1646" s="5"/>
      <c r="AH1646" s="5"/>
      <c r="AI1646" s="14"/>
      <c r="AJ1646" s="17"/>
      <c r="AK1646" s="7"/>
    </row>
    <row r="1647" spans="3:37" x14ac:dyDescent="0.25">
      <c r="C1647" s="26"/>
      <c r="D1647" s="26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132"/>
      <c r="Y1647" s="132"/>
      <c r="Z1647" s="132"/>
      <c r="AA1647" s="5"/>
      <c r="AB1647" s="5"/>
      <c r="AC1647" s="16"/>
      <c r="AD1647" s="5"/>
      <c r="AE1647" s="5"/>
      <c r="AF1647" s="5"/>
      <c r="AG1647" s="5"/>
      <c r="AH1647" s="5"/>
      <c r="AI1647" s="14"/>
      <c r="AJ1647" s="17"/>
      <c r="AK1647" s="7"/>
    </row>
    <row r="1648" spans="3:37" x14ac:dyDescent="0.25">
      <c r="C1648" s="26"/>
      <c r="D1648" s="26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132"/>
      <c r="Y1648" s="132"/>
      <c r="Z1648" s="132"/>
      <c r="AA1648" s="5"/>
      <c r="AB1648" s="5"/>
      <c r="AC1648" s="16"/>
      <c r="AD1648" s="5"/>
      <c r="AE1648" s="5"/>
      <c r="AF1648" s="5"/>
      <c r="AG1648" s="5"/>
      <c r="AH1648" s="5"/>
      <c r="AI1648" s="14"/>
      <c r="AJ1648" s="17"/>
      <c r="AK1648" s="7"/>
    </row>
    <row r="1649" spans="3:37" x14ac:dyDescent="0.25">
      <c r="C1649" s="26"/>
      <c r="D1649" s="26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132"/>
      <c r="Y1649" s="132"/>
      <c r="Z1649" s="132"/>
      <c r="AA1649" s="5"/>
      <c r="AB1649" s="5"/>
      <c r="AC1649" s="16"/>
      <c r="AD1649" s="5"/>
      <c r="AE1649" s="5"/>
      <c r="AF1649" s="5"/>
      <c r="AG1649" s="5"/>
      <c r="AH1649" s="5"/>
      <c r="AI1649" s="14"/>
      <c r="AJ1649" s="17"/>
      <c r="AK1649" s="7"/>
    </row>
    <row r="1650" spans="3:37" x14ac:dyDescent="0.25">
      <c r="C1650" s="26"/>
      <c r="D1650" s="26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132"/>
      <c r="Y1650" s="132"/>
      <c r="Z1650" s="132"/>
      <c r="AA1650" s="5"/>
      <c r="AB1650" s="5"/>
      <c r="AC1650" s="16"/>
      <c r="AD1650" s="5"/>
      <c r="AE1650" s="5"/>
      <c r="AF1650" s="5"/>
      <c r="AG1650" s="5"/>
      <c r="AH1650" s="5"/>
      <c r="AI1650" s="14"/>
      <c r="AJ1650" s="17"/>
      <c r="AK1650" s="7"/>
    </row>
    <row r="1651" spans="3:37" x14ac:dyDescent="0.25">
      <c r="C1651" s="26"/>
      <c r="D1651" s="26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132"/>
      <c r="Y1651" s="132"/>
      <c r="Z1651" s="132"/>
      <c r="AA1651" s="5"/>
      <c r="AB1651" s="5"/>
      <c r="AC1651" s="16"/>
      <c r="AD1651" s="5"/>
      <c r="AE1651" s="5"/>
      <c r="AF1651" s="5"/>
      <c r="AG1651" s="5"/>
      <c r="AH1651" s="5"/>
      <c r="AI1651" s="14"/>
      <c r="AJ1651" s="17"/>
      <c r="AK1651" s="7"/>
    </row>
    <row r="1652" spans="3:37" x14ac:dyDescent="0.25">
      <c r="C1652" s="26"/>
      <c r="D1652" s="26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132"/>
      <c r="Y1652" s="132"/>
      <c r="Z1652" s="132"/>
      <c r="AA1652" s="5"/>
      <c r="AB1652" s="5"/>
      <c r="AC1652" s="16"/>
      <c r="AD1652" s="5"/>
      <c r="AE1652" s="5"/>
      <c r="AF1652" s="5"/>
      <c r="AG1652" s="5"/>
      <c r="AH1652" s="5"/>
      <c r="AI1652" s="14"/>
      <c r="AJ1652" s="17"/>
      <c r="AK1652" s="7"/>
    </row>
    <row r="1653" spans="3:37" x14ac:dyDescent="0.25">
      <c r="C1653" s="26"/>
      <c r="D1653" s="26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132"/>
      <c r="Y1653" s="132"/>
      <c r="Z1653" s="132"/>
      <c r="AA1653" s="5"/>
      <c r="AB1653" s="5"/>
      <c r="AC1653" s="16"/>
      <c r="AD1653" s="5"/>
      <c r="AE1653" s="5"/>
      <c r="AF1653" s="5"/>
      <c r="AG1653" s="5"/>
      <c r="AH1653" s="5"/>
      <c r="AI1653" s="14"/>
      <c r="AJ1653" s="17"/>
      <c r="AK1653" s="7"/>
    </row>
    <row r="1654" spans="3:37" x14ac:dyDescent="0.25">
      <c r="C1654" s="26"/>
      <c r="D1654" s="26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132"/>
      <c r="Y1654" s="132"/>
      <c r="Z1654" s="132"/>
      <c r="AA1654" s="5"/>
      <c r="AB1654" s="5"/>
      <c r="AC1654" s="16"/>
      <c r="AD1654" s="5"/>
      <c r="AE1654" s="5"/>
      <c r="AF1654" s="5"/>
      <c r="AG1654" s="5"/>
      <c r="AH1654" s="5"/>
      <c r="AI1654" s="14"/>
      <c r="AJ1654" s="17"/>
      <c r="AK1654" s="7"/>
    </row>
    <row r="1655" spans="3:37" x14ac:dyDescent="0.25">
      <c r="C1655" s="26"/>
      <c r="D1655" s="26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132"/>
      <c r="Y1655" s="132"/>
      <c r="Z1655" s="132"/>
      <c r="AA1655" s="5"/>
      <c r="AB1655" s="5"/>
      <c r="AC1655" s="16"/>
      <c r="AD1655" s="5"/>
      <c r="AE1655" s="5"/>
      <c r="AF1655" s="5"/>
      <c r="AG1655" s="5"/>
      <c r="AH1655" s="5"/>
      <c r="AI1655" s="14"/>
      <c r="AJ1655" s="17"/>
      <c r="AK1655" s="7"/>
    </row>
    <row r="1656" spans="3:37" x14ac:dyDescent="0.25">
      <c r="C1656" s="26"/>
      <c r="D1656" s="26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132"/>
      <c r="Y1656" s="132"/>
      <c r="Z1656" s="132"/>
      <c r="AA1656" s="5"/>
      <c r="AB1656" s="5"/>
      <c r="AC1656" s="16"/>
      <c r="AD1656" s="5"/>
      <c r="AE1656" s="5"/>
      <c r="AF1656" s="5"/>
      <c r="AG1656" s="5"/>
      <c r="AH1656" s="5"/>
      <c r="AI1656" s="14"/>
      <c r="AJ1656" s="17"/>
      <c r="AK1656" s="7"/>
    </row>
    <row r="1657" spans="3:37" x14ac:dyDescent="0.25">
      <c r="C1657" s="26"/>
      <c r="D1657" s="26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132"/>
      <c r="Y1657" s="132"/>
      <c r="Z1657" s="132"/>
      <c r="AA1657" s="5"/>
      <c r="AB1657" s="5"/>
      <c r="AC1657" s="16"/>
      <c r="AD1657" s="5"/>
      <c r="AE1657" s="5"/>
      <c r="AF1657" s="5"/>
      <c r="AG1657" s="5"/>
      <c r="AH1657" s="5"/>
      <c r="AI1657" s="14"/>
      <c r="AJ1657" s="17"/>
      <c r="AK1657" s="7"/>
    </row>
    <row r="1658" spans="3:37" x14ac:dyDescent="0.25">
      <c r="C1658" s="26"/>
      <c r="D1658" s="26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132"/>
      <c r="Y1658" s="132"/>
      <c r="Z1658" s="132"/>
      <c r="AA1658" s="5"/>
      <c r="AB1658" s="5"/>
      <c r="AC1658" s="16"/>
      <c r="AD1658" s="5"/>
      <c r="AE1658" s="5"/>
      <c r="AF1658" s="5"/>
      <c r="AG1658" s="5"/>
      <c r="AH1658" s="5"/>
      <c r="AI1658" s="14"/>
      <c r="AJ1658" s="17"/>
      <c r="AK1658" s="7"/>
    </row>
    <row r="1659" spans="3:37" x14ac:dyDescent="0.25">
      <c r="C1659" s="26"/>
      <c r="D1659" s="26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132"/>
      <c r="Y1659" s="132"/>
      <c r="Z1659" s="132"/>
      <c r="AA1659" s="5"/>
      <c r="AB1659" s="5"/>
      <c r="AC1659" s="16"/>
      <c r="AD1659" s="5"/>
      <c r="AE1659" s="5"/>
      <c r="AF1659" s="5"/>
      <c r="AG1659" s="5"/>
      <c r="AH1659" s="5"/>
      <c r="AI1659" s="14"/>
      <c r="AJ1659" s="17"/>
      <c r="AK1659" s="7"/>
    </row>
    <row r="1660" spans="3:37" x14ac:dyDescent="0.25">
      <c r="C1660" s="26"/>
      <c r="D1660" s="26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132"/>
      <c r="Y1660" s="132"/>
      <c r="Z1660" s="132"/>
      <c r="AA1660" s="5"/>
      <c r="AB1660" s="5"/>
      <c r="AC1660" s="16"/>
      <c r="AD1660" s="5"/>
      <c r="AE1660" s="5"/>
      <c r="AF1660" s="5"/>
      <c r="AG1660" s="5"/>
      <c r="AH1660" s="5"/>
      <c r="AI1660" s="14"/>
      <c r="AJ1660" s="17"/>
      <c r="AK1660" s="7"/>
    </row>
    <row r="1661" spans="3:37" x14ac:dyDescent="0.25">
      <c r="C1661" s="26"/>
      <c r="D1661" s="26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132"/>
      <c r="Y1661" s="132"/>
      <c r="Z1661" s="132"/>
      <c r="AA1661" s="5"/>
      <c r="AB1661" s="5"/>
      <c r="AC1661" s="16"/>
      <c r="AD1661" s="5"/>
      <c r="AE1661" s="5"/>
      <c r="AF1661" s="5"/>
      <c r="AG1661" s="5"/>
      <c r="AH1661" s="5"/>
      <c r="AI1661" s="14"/>
      <c r="AJ1661" s="17"/>
      <c r="AK1661" s="7"/>
    </row>
    <row r="1662" spans="3:37" x14ac:dyDescent="0.25">
      <c r="C1662" s="26"/>
      <c r="D1662" s="26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132"/>
      <c r="Y1662" s="132"/>
      <c r="Z1662" s="132"/>
      <c r="AA1662" s="5"/>
      <c r="AB1662" s="5"/>
      <c r="AC1662" s="16"/>
      <c r="AD1662" s="5"/>
      <c r="AE1662" s="5"/>
      <c r="AF1662" s="5"/>
      <c r="AG1662" s="5"/>
      <c r="AH1662" s="5"/>
      <c r="AI1662" s="14"/>
      <c r="AJ1662" s="17"/>
      <c r="AK1662" s="7"/>
    </row>
    <row r="1663" spans="3:37" x14ac:dyDescent="0.25">
      <c r="C1663" s="26"/>
      <c r="D1663" s="26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132"/>
      <c r="Y1663" s="132"/>
      <c r="Z1663" s="132"/>
      <c r="AA1663" s="5"/>
      <c r="AB1663" s="5"/>
      <c r="AC1663" s="16"/>
      <c r="AD1663" s="5"/>
      <c r="AE1663" s="5"/>
      <c r="AF1663" s="5"/>
      <c r="AG1663" s="5"/>
      <c r="AH1663" s="5"/>
      <c r="AI1663" s="14"/>
      <c r="AJ1663" s="17"/>
      <c r="AK1663" s="7"/>
    </row>
    <row r="1664" spans="3:37" x14ac:dyDescent="0.25">
      <c r="C1664" s="26"/>
      <c r="D1664" s="26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132"/>
      <c r="Y1664" s="132"/>
      <c r="Z1664" s="132"/>
      <c r="AA1664" s="5"/>
      <c r="AB1664" s="5"/>
      <c r="AC1664" s="16"/>
      <c r="AD1664" s="5"/>
      <c r="AE1664" s="5"/>
      <c r="AF1664" s="5"/>
      <c r="AG1664" s="5"/>
      <c r="AH1664" s="5"/>
      <c r="AI1664" s="14"/>
      <c r="AJ1664" s="17"/>
      <c r="AK1664" s="7"/>
    </row>
    <row r="1665" spans="3:37" x14ac:dyDescent="0.25">
      <c r="C1665" s="26"/>
      <c r="D1665" s="26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132"/>
      <c r="Y1665" s="132"/>
      <c r="Z1665" s="132"/>
      <c r="AA1665" s="5"/>
      <c r="AB1665" s="5"/>
      <c r="AC1665" s="16"/>
      <c r="AD1665" s="5"/>
      <c r="AE1665" s="5"/>
      <c r="AF1665" s="5"/>
      <c r="AG1665" s="5"/>
      <c r="AH1665" s="5"/>
      <c r="AI1665" s="14"/>
      <c r="AJ1665" s="17"/>
      <c r="AK1665" s="7"/>
    </row>
    <row r="1666" spans="3:37" x14ac:dyDescent="0.25">
      <c r="C1666" s="26"/>
      <c r="D1666" s="26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132"/>
      <c r="Y1666" s="132"/>
      <c r="Z1666" s="132"/>
      <c r="AA1666" s="5"/>
      <c r="AB1666" s="5"/>
      <c r="AC1666" s="16"/>
      <c r="AD1666" s="5"/>
      <c r="AE1666" s="5"/>
      <c r="AF1666" s="5"/>
      <c r="AG1666" s="5"/>
      <c r="AH1666" s="5"/>
      <c r="AI1666" s="14"/>
      <c r="AJ1666" s="17"/>
      <c r="AK1666" s="7"/>
    </row>
    <row r="1667" spans="3:37" x14ac:dyDescent="0.25">
      <c r="C1667" s="26"/>
      <c r="D1667" s="26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132"/>
      <c r="Y1667" s="132"/>
      <c r="Z1667" s="132"/>
      <c r="AA1667" s="5"/>
      <c r="AB1667" s="5"/>
      <c r="AC1667" s="16"/>
      <c r="AD1667" s="5"/>
      <c r="AE1667" s="5"/>
      <c r="AF1667" s="5"/>
      <c r="AG1667" s="5"/>
      <c r="AH1667" s="5"/>
      <c r="AI1667" s="14"/>
      <c r="AJ1667" s="17"/>
      <c r="AK1667" s="7"/>
    </row>
    <row r="1668" spans="3:37" x14ac:dyDescent="0.25">
      <c r="C1668" s="26"/>
      <c r="D1668" s="26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132"/>
      <c r="Y1668" s="132"/>
      <c r="Z1668" s="132"/>
      <c r="AA1668" s="5"/>
      <c r="AB1668" s="5"/>
      <c r="AC1668" s="16"/>
      <c r="AD1668" s="5"/>
      <c r="AE1668" s="5"/>
      <c r="AF1668" s="5"/>
      <c r="AG1668" s="5"/>
      <c r="AH1668" s="5"/>
      <c r="AI1668" s="14"/>
      <c r="AJ1668" s="17"/>
      <c r="AK1668" s="7"/>
    </row>
    <row r="1669" spans="3:37" x14ac:dyDescent="0.25">
      <c r="C1669" s="26"/>
      <c r="D1669" s="26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132"/>
      <c r="Y1669" s="132"/>
      <c r="Z1669" s="132"/>
      <c r="AA1669" s="5"/>
      <c r="AB1669" s="5"/>
      <c r="AC1669" s="16"/>
      <c r="AD1669" s="5"/>
      <c r="AE1669" s="5"/>
      <c r="AF1669" s="5"/>
      <c r="AG1669" s="5"/>
      <c r="AH1669" s="5"/>
      <c r="AI1669" s="14"/>
      <c r="AJ1669" s="17"/>
      <c r="AK1669" s="7"/>
    </row>
    <row r="1670" spans="3:37" x14ac:dyDescent="0.25">
      <c r="C1670" s="26"/>
      <c r="D1670" s="26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132"/>
      <c r="Y1670" s="132"/>
      <c r="Z1670" s="132"/>
      <c r="AA1670" s="5"/>
      <c r="AB1670" s="5"/>
      <c r="AC1670" s="16"/>
      <c r="AD1670" s="5"/>
      <c r="AE1670" s="5"/>
      <c r="AF1670" s="5"/>
      <c r="AG1670" s="5"/>
      <c r="AH1670" s="5"/>
      <c r="AI1670" s="14"/>
      <c r="AJ1670" s="17"/>
      <c r="AK1670" s="7"/>
    </row>
    <row r="1671" spans="3:37" x14ac:dyDescent="0.25">
      <c r="C1671" s="26"/>
      <c r="D1671" s="26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132"/>
      <c r="Y1671" s="132"/>
      <c r="Z1671" s="132"/>
      <c r="AA1671" s="5"/>
      <c r="AB1671" s="5"/>
      <c r="AC1671" s="16"/>
      <c r="AD1671" s="5"/>
      <c r="AE1671" s="5"/>
      <c r="AF1671" s="5"/>
      <c r="AG1671" s="5"/>
      <c r="AH1671" s="5"/>
      <c r="AI1671" s="14"/>
      <c r="AJ1671" s="17"/>
      <c r="AK1671" s="7"/>
    </row>
    <row r="1672" spans="3:37" x14ac:dyDescent="0.25">
      <c r="C1672" s="26"/>
      <c r="D1672" s="26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132"/>
      <c r="Y1672" s="132"/>
      <c r="Z1672" s="132"/>
      <c r="AA1672" s="5"/>
      <c r="AB1672" s="5"/>
      <c r="AC1672" s="16"/>
      <c r="AD1672" s="5"/>
      <c r="AE1672" s="5"/>
      <c r="AF1672" s="5"/>
      <c r="AG1672" s="5"/>
      <c r="AH1672" s="5"/>
      <c r="AI1672" s="14"/>
      <c r="AJ1672" s="17"/>
      <c r="AK1672" s="7"/>
    </row>
    <row r="1673" spans="3:37" x14ac:dyDescent="0.25">
      <c r="C1673" s="26"/>
      <c r="D1673" s="26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132"/>
      <c r="Y1673" s="132"/>
      <c r="Z1673" s="132"/>
      <c r="AA1673" s="5"/>
      <c r="AB1673" s="5"/>
      <c r="AC1673" s="16"/>
      <c r="AD1673" s="5"/>
      <c r="AE1673" s="5"/>
      <c r="AF1673" s="5"/>
      <c r="AG1673" s="5"/>
      <c r="AH1673" s="5"/>
      <c r="AI1673" s="14"/>
      <c r="AJ1673" s="17"/>
      <c r="AK1673" s="7"/>
    </row>
    <row r="1674" spans="3:37" x14ac:dyDescent="0.25">
      <c r="C1674" s="26"/>
      <c r="D1674" s="26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132"/>
      <c r="Y1674" s="132"/>
      <c r="Z1674" s="132"/>
      <c r="AA1674" s="5"/>
      <c r="AB1674" s="5"/>
      <c r="AC1674" s="16"/>
      <c r="AD1674" s="5"/>
      <c r="AE1674" s="5"/>
      <c r="AF1674" s="5"/>
      <c r="AG1674" s="5"/>
      <c r="AH1674" s="5"/>
      <c r="AI1674" s="14"/>
      <c r="AJ1674" s="17"/>
      <c r="AK1674" s="7"/>
    </row>
    <row r="1675" spans="3:37" x14ac:dyDescent="0.25">
      <c r="C1675" s="26"/>
      <c r="D1675" s="26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132"/>
      <c r="Y1675" s="132"/>
      <c r="Z1675" s="132"/>
      <c r="AA1675" s="5"/>
      <c r="AB1675" s="5"/>
      <c r="AC1675" s="16"/>
      <c r="AD1675" s="5"/>
      <c r="AE1675" s="5"/>
      <c r="AF1675" s="5"/>
      <c r="AG1675" s="5"/>
      <c r="AH1675" s="5"/>
      <c r="AI1675" s="14"/>
      <c r="AJ1675" s="17"/>
      <c r="AK1675" s="7"/>
    </row>
    <row r="1676" spans="3:37" x14ac:dyDescent="0.25">
      <c r="C1676" s="26"/>
      <c r="D1676" s="26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132"/>
      <c r="Y1676" s="132"/>
      <c r="Z1676" s="132"/>
      <c r="AA1676" s="5"/>
      <c r="AB1676" s="5"/>
      <c r="AC1676" s="16"/>
      <c r="AD1676" s="5"/>
      <c r="AE1676" s="5"/>
      <c r="AF1676" s="5"/>
      <c r="AG1676" s="5"/>
      <c r="AH1676" s="5"/>
      <c r="AI1676" s="14"/>
      <c r="AJ1676" s="17"/>
      <c r="AK1676" s="7"/>
    </row>
    <row r="1677" spans="3:37" x14ac:dyDescent="0.25">
      <c r="C1677" s="26"/>
      <c r="D1677" s="26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132"/>
      <c r="Y1677" s="132"/>
      <c r="Z1677" s="132"/>
      <c r="AA1677" s="5"/>
      <c r="AB1677" s="5"/>
      <c r="AC1677" s="16"/>
      <c r="AD1677" s="5"/>
      <c r="AE1677" s="5"/>
      <c r="AF1677" s="5"/>
      <c r="AG1677" s="5"/>
      <c r="AH1677" s="5"/>
      <c r="AI1677" s="14"/>
      <c r="AJ1677" s="17"/>
      <c r="AK1677" s="7"/>
    </row>
    <row r="1678" spans="3:37" x14ac:dyDescent="0.25">
      <c r="C1678" s="26"/>
      <c r="D1678" s="26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132"/>
      <c r="Y1678" s="132"/>
      <c r="Z1678" s="132"/>
      <c r="AA1678" s="5"/>
      <c r="AB1678" s="5"/>
      <c r="AC1678" s="16"/>
      <c r="AD1678" s="5"/>
      <c r="AE1678" s="5"/>
      <c r="AF1678" s="5"/>
      <c r="AG1678" s="5"/>
      <c r="AH1678" s="5"/>
      <c r="AI1678" s="14"/>
      <c r="AJ1678" s="17"/>
      <c r="AK1678" s="7"/>
    </row>
    <row r="1679" spans="3:37" x14ac:dyDescent="0.25">
      <c r="C1679" s="26"/>
      <c r="D1679" s="26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132"/>
      <c r="Y1679" s="132"/>
      <c r="Z1679" s="132"/>
      <c r="AA1679" s="5"/>
      <c r="AB1679" s="5"/>
      <c r="AC1679" s="16"/>
      <c r="AD1679" s="5"/>
      <c r="AE1679" s="5"/>
      <c r="AF1679" s="5"/>
      <c r="AG1679" s="5"/>
      <c r="AH1679" s="5"/>
      <c r="AI1679" s="14"/>
      <c r="AJ1679" s="17"/>
      <c r="AK1679" s="7"/>
    </row>
    <row r="1680" spans="3:37" x14ac:dyDescent="0.25">
      <c r="C1680" s="26"/>
      <c r="D1680" s="26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132"/>
      <c r="Y1680" s="132"/>
      <c r="Z1680" s="132"/>
      <c r="AA1680" s="5"/>
      <c r="AB1680" s="5"/>
      <c r="AC1680" s="16"/>
      <c r="AD1680" s="5"/>
      <c r="AE1680" s="5"/>
      <c r="AF1680" s="5"/>
      <c r="AG1680" s="5"/>
      <c r="AH1680" s="5"/>
      <c r="AI1680" s="14"/>
      <c r="AJ1680" s="17"/>
      <c r="AK1680" s="7"/>
    </row>
    <row r="1681" spans="3:37" x14ac:dyDescent="0.25">
      <c r="C1681" s="26"/>
      <c r="D1681" s="26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132"/>
      <c r="Y1681" s="132"/>
      <c r="Z1681" s="132"/>
      <c r="AA1681" s="5"/>
      <c r="AB1681" s="5"/>
      <c r="AC1681" s="16"/>
      <c r="AD1681" s="5"/>
      <c r="AE1681" s="5"/>
      <c r="AF1681" s="5"/>
      <c r="AG1681" s="5"/>
      <c r="AH1681" s="5"/>
      <c r="AI1681" s="14"/>
      <c r="AJ1681" s="17"/>
      <c r="AK1681" s="7"/>
    </row>
    <row r="1682" spans="3:37" x14ac:dyDescent="0.25">
      <c r="C1682" s="26"/>
      <c r="D1682" s="26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132"/>
      <c r="Y1682" s="132"/>
      <c r="Z1682" s="132"/>
      <c r="AA1682" s="5"/>
      <c r="AB1682" s="5"/>
      <c r="AC1682" s="16"/>
      <c r="AD1682" s="5"/>
      <c r="AE1682" s="5"/>
      <c r="AF1682" s="5"/>
      <c r="AG1682" s="5"/>
      <c r="AH1682" s="5"/>
      <c r="AI1682" s="14"/>
      <c r="AJ1682" s="17"/>
      <c r="AK1682" s="7"/>
    </row>
    <row r="1683" spans="3:37" x14ac:dyDescent="0.25">
      <c r="C1683" s="26"/>
      <c r="D1683" s="26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132"/>
      <c r="Y1683" s="132"/>
      <c r="Z1683" s="132"/>
      <c r="AA1683" s="5"/>
      <c r="AB1683" s="5"/>
      <c r="AC1683" s="16"/>
      <c r="AD1683" s="5"/>
      <c r="AE1683" s="5"/>
      <c r="AF1683" s="5"/>
      <c r="AG1683" s="5"/>
      <c r="AH1683" s="5"/>
      <c r="AI1683" s="14"/>
      <c r="AJ1683" s="17"/>
      <c r="AK1683" s="7"/>
    </row>
    <row r="1684" spans="3:37" x14ac:dyDescent="0.25">
      <c r="C1684" s="26"/>
      <c r="D1684" s="26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132"/>
      <c r="Y1684" s="132"/>
      <c r="Z1684" s="132"/>
      <c r="AA1684" s="5"/>
      <c r="AB1684" s="5"/>
      <c r="AC1684" s="16"/>
      <c r="AD1684" s="5"/>
      <c r="AE1684" s="5"/>
      <c r="AF1684" s="5"/>
      <c r="AG1684" s="5"/>
      <c r="AH1684" s="5"/>
      <c r="AI1684" s="14"/>
      <c r="AJ1684" s="17"/>
      <c r="AK1684" s="7"/>
    </row>
    <row r="1685" spans="3:37" x14ac:dyDescent="0.25">
      <c r="C1685" s="26"/>
      <c r="D1685" s="26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132"/>
      <c r="Y1685" s="132"/>
      <c r="Z1685" s="132"/>
      <c r="AA1685" s="5"/>
      <c r="AB1685" s="5"/>
      <c r="AC1685" s="16"/>
      <c r="AD1685" s="5"/>
      <c r="AE1685" s="5"/>
      <c r="AF1685" s="5"/>
      <c r="AG1685" s="5"/>
      <c r="AH1685" s="5"/>
      <c r="AI1685" s="14"/>
      <c r="AJ1685" s="17"/>
      <c r="AK1685" s="7"/>
    </row>
    <row r="1686" spans="3:37" x14ac:dyDescent="0.25">
      <c r="C1686" s="26"/>
      <c r="D1686" s="26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132"/>
      <c r="Y1686" s="132"/>
      <c r="Z1686" s="132"/>
      <c r="AA1686" s="5"/>
      <c r="AB1686" s="5"/>
      <c r="AC1686" s="16"/>
      <c r="AD1686" s="5"/>
      <c r="AE1686" s="5"/>
      <c r="AF1686" s="5"/>
      <c r="AG1686" s="5"/>
      <c r="AH1686" s="5"/>
      <c r="AI1686" s="14"/>
      <c r="AJ1686" s="17"/>
      <c r="AK1686" s="7"/>
    </row>
    <row r="1687" spans="3:37" x14ac:dyDescent="0.25">
      <c r="C1687" s="26"/>
      <c r="D1687" s="26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132"/>
      <c r="Y1687" s="132"/>
      <c r="Z1687" s="132"/>
      <c r="AA1687" s="5"/>
      <c r="AB1687" s="5"/>
      <c r="AC1687" s="16"/>
      <c r="AD1687" s="5"/>
      <c r="AE1687" s="5"/>
      <c r="AF1687" s="5"/>
      <c r="AG1687" s="5"/>
      <c r="AH1687" s="5"/>
      <c r="AI1687" s="14"/>
      <c r="AJ1687" s="17"/>
      <c r="AK1687" s="7"/>
    </row>
    <row r="1688" spans="3:37" x14ac:dyDescent="0.25">
      <c r="C1688" s="26"/>
      <c r="D1688" s="26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132"/>
      <c r="Y1688" s="132"/>
      <c r="Z1688" s="132"/>
      <c r="AA1688" s="5"/>
      <c r="AB1688" s="5"/>
      <c r="AC1688" s="16"/>
      <c r="AD1688" s="5"/>
      <c r="AE1688" s="5"/>
      <c r="AF1688" s="5"/>
      <c r="AG1688" s="5"/>
      <c r="AH1688" s="5"/>
      <c r="AI1688" s="14"/>
      <c r="AJ1688" s="17"/>
      <c r="AK1688" s="7"/>
    </row>
    <row r="1689" spans="3:37" x14ac:dyDescent="0.25">
      <c r="C1689" s="26"/>
      <c r="D1689" s="26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132"/>
      <c r="Y1689" s="132"/>
      <c r="Z1689" s="132"/>
      <c r="AA1689" s="5"/>
      <c r="AB1689" s="5"/>
      <c r="AC1689" s="16"/>
      <c r="AD1689" s="5"/>
      <c r="AE1689" s="5"/>
      <c r="AF1689" s="5"/>
      <c r="AG1689" s="5"/>
      <c r="AH1689" s="5"/>
      <c r="AI1689" s="14"/>
      <c r="AJ1689" s="17"/>
      <c r="AK1689" s="7"/>
    </row>
    <row r="1690" spans="3:37" x14ac:dyDescent="0.25">
      <c r="C1690" s="26"/>
      <c r="D1690" s="26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132"/>
      <c r="Y1690" s="132"/>
      <c r="Z1690" s="132"/>
      <c r="AA1690" s="5"/>
      <c r="AB1690" s="5"/>
      <c r="AC1690" s="16"/>
      <c r="AD1690" s="5"/>
      <c r="AE1690" s="5"/>
      <c r="AF1690" s="5"/>
      <c r="AG1690" s="5"/>
      <c r="AH1690" s="5"/>
      <c r="AI1690" s="14"/>
      <c r="AJ1690" s="17"/>
      <c r="AK1690" s="7"/>
    </row>
    <row r="1691" spans="3:37" x14ac:dyDescent="0.25">
      <c r="C1691" s="26"/>
      <c r="D1691" s="26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132"/>
      <c r="Y1691" s="132"/>
      <c r="Z1691" s="132"/>
      <c r="AA1691" s="5"/>
      <c r="AB1691" s="5"/>
      <c r="AC1691" s="16"/>
      <c r="AD1691" s="5"/>
      <c r="AE1691" s="5"/>
      <c r="AF1691" s="5"/>
      <c r="AG1691" s="5"/>
      <c r="AH1691" s="5"/>
      <c r="AI1691" s="14"/>
      <c r="AJ1691" s="17"/>
      <c r="AK1691" s="7"/>
    </row>
    <row r="1692" spans="3:37" x14ac:dyDescent="0.25">
      <c r="C1692" s="26"/>
      <c r="D1692" s="26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132"/>
      <c r="Y1692" s="132"/>
      <c r="Z1692" s="132"/>
      <c r="AA1692" s="5"/>
      <c r="AB1692" s="5"/>
      <c r="AC1692" s="16"/>
      <c r="AD1692" s="5"/>
      <c r="AE1692" s="5"/>
      <c r="AF1692" s="5"/>
      <c r="AG1692" s="5"/>
      <c r="AH1692" s="5"/>
      <c r="AI1692" s="14"/>
      <c r="AJ1692" s="17"/>
      <c r="AK1692" s="7"/>
    </row>
    <row r="1693" spans="3:37" x14ac:dyDescent="0.25">
      <c r="C1693" s="26"/>
      <c r="D1693" s="26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132"/>
      <c r="Y1693" s="132"/>
      <c r="Z1693" s="132"/>
      <c r="AA1693" s="5"/>
      <c r="AB1693" s="5"/>
      <c r="AC1693" s="16"/>
      <c r="AD1693" s="5"/>
      <c r="AE1693" s="5"/>
      <c r="AF1693" s="5"/>
      <c r="AG1693" s="5"/>
      <c r="AH1693" s="5"/>
      <c r="AI1693" s="14"/>
      <c r="AJ1693" s="17"/>
      <c r="AK1693" s="7"/>
    </row>
    <row r="1694" spans="3:37" x14ac:dyDescent="0.25">
      <c r="C1694" s="26"/>
      <c r="D1694" s="26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132"/>
      <c r="Y1694" s="132"/>
      <c r="Z1694" s="132"/>
      <c r="AA1694" s="5"/>
      <c r="AB1694" s="5"/>
      <c r="AC1694" s="16"/>
      <c r="AD1694" s="5"/>
      <c r="AE1694" s="5"/>
      <c r="AF1694" s="5"/>
      <c r="AG1694" s="5"/>
      <c r="AH1694" s="5"/>
      <c r="AI1694" s="14"/>
      <c r="AJ1694" s="17"/>
      <c r="AK1694" s="7"/>
    </row>
    <row r="1695" spans="3:37" x14ac:dyDescent="0.25">
      <c r="C1695" s="26"/>
      <c r="D1695" s="26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132"/>
      <c r="Y1695" s="132"/>
      <c r="Z1695" s="132"/>
      <c r="AA1695" s="5"/>
      <c r="AB1695" s="5"/>
      <c r="AC1695" s="16"/>
      <c r="AD1695" s="5"/>
      <c r="AE1695" s="5"/>
      <c r="AF1695" s="5"/>
      <c r="AG1695" s="5"/>
      <c r="AH1695" s="5"/>
      <c r="AI1695" s="14"/>
      <c r="AJ1695" s="17"/>
      <c r="AK1695" s="7"/>
    </row>
    <row r="1696" spans="3:37" x14ac:dyDescent="0.25">
      <c r="C1696" s="26"/>
      <c r="D1696" s="26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132"/>
      <c r="Y1696" s="132"/>
      <c r="Z1696" s="132"/>
      <c r="AA1696" s="5"/>
      <c r="AB1696" s="5"/>
      <c r="AC1696" s="16"/>
      <c r="AD1696" s="5"/>
      <c r="AE1696" s="5"/>
      <c r="AF1696" s="5"/>
      <c r="AG1696" s="5"/>
      <c r="AH1696" s="5"/>
      <c r="AI1696" s="14"/>
      <c r="AJ1696" s="17"/>
      <c r="AK1696" s="7"/>
    </row>
    <row r="1697" spans="3:37" x14ac:dyDescent="0.25">
      <c r="C1697" s="26"/>
      <c r="D1697" s="26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132"/>
      <c r="Y1697" s="132"/>
      <c r="Z1697" s="132"/>
      <c r="AA1697" s="5"/>
      <c r="AB1697" s="5"/>
      <c r="AC1697" s="16"/>
      <c r="AD1697" s="5"/>
      <c r="AE1697" s="5"/>
      <c r="AF1697" s="5"/>
      <c r="AG1697" s="5"/>
      <c r="AH1697" s="5"/>
      <c r="AI1697" s="14"/>
      <c r="AJ1697" s="17"/>
      <c r="AK1697" s="7"/>
    </row>
    <row r="1698" spans="3:37" x14ac:dyDescent="0.25">
      <c r="C1698" s="26"/>
      <c r="D1698" s="26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132"/>
      <c r="Y1698" s="132"/>
      <c r="Z1698" s="132"/>
      <c r="AA1698" s="5"/>
      <c r="AB1698" s="5"/>
      <c r="AC1698" s="16"/>
      <c r="AD1698" s="5"/>
      <c r="AE1698" s="5"/>
      <c r="AF1698" s="5"/>
      <c r="AG1698" s="5"/>
      <c r="AH1698" s="5"/>
      <c r="AI1698" s="14"/>
      <c r="AJ1698" s="17"/>
      <c r="AK1698" s="7"/>
    </row>
    <row r="1699" spans="3:37" x14ac:dyDescent="0.25">
      <c r="C1699" s="26"/>
      <c r="D1699" s="26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132"/>
      <c r="Y1699" s="132"/>
      <c r="Z1699" s="132"/>
      <c r="AA1699" s="5"/>
      <c r="AB1699" s="5"/>
      <c r="AC1699" s="16"/>
      <c r="AD1699" s="5"/>
      <c r="AE1699" s="5"/>
      <c r="AF1699" s="5"/>
      <c r="AG1699" s="5"/>
      <c r="AH1699" s="5"/>
      <c r="AI1699" s="14"/>
      <c r="AJ1699" s="17"/>
      <c r="AK1699" s="7"/>
    </row>
    <row r="1700" spans="3:37" x14ac:dyDescent="0.25">
      <c r="C1700" s="26"/>
      <c r="D1700" s="26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132"/>
      <c r="Y1700" s="132"/>
      <c r="Z1700" s="132"/>
      <c r="AA1700" s="5"/>
      <c r="AB1700" s="5"/>
      <c r="AC1700" s="16"/>
      <c r="AD1700" s="5"/>
      <c r="AE1700" s="5"/>
      <c r="AF1700" s="5"/>
      <c r="AG1700" s="5"/>
      <c r="AH1700" s="5"/>
      <c r="AI1700" s="14"/>
      <c r="AJ1700" s="17"/>
      <c r="AK1700" s="7"/>
    </row>
    <row r="1701" spans="3:37" x14ac:dyDescent="0.25">
      <c r="C1701" s="26"/>
      <c r="D1701" s="26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132"/>
      <c r="Y1701" s="132"/>
      <c r="Z1701" s="132"/>
      <c r="AA1701" s="5"/>
      <c r="AB1701" s="5"/>
      <c r="AC1701" s="16"/>
      <c r="AD1701" s="5"/>
      <c r="AE1701" s="5"/>
      <c r="AF1701" s="5"/>
      <c r="AG1701" s="5"/>
      <c r="AH1701" s="5"/>
      <c r="AI1701" s="14"/>
      <c r="AJ1701" s="17"/>
      <c r="AK1701" s="7"/>
    </row>
    <row r="1702" spans="3:37" x14ac:dyDescent="0.25">
      <c r="C1702" s="26"/>
      <c r="D1702" s="26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132"/>
      <c r="Y1702" s="132"/>
      <c r="Z1702" s="132"/>
      <c r="AA1702" s="5"/>
      <c r="AB1702" s="5"/>
      <c r="AC1702" s="16"/>
      <c r="AD1702" s="5"/>
      <c r="AE1702" s="5"/>
      <c r="AF1702" s="5"/>
      <c r="AG1702" s="5"/>
      <c r="AH1702" s="5"/>
      <c r="AI1702" s="14"/>
      <c r="AJ1702" s="17"/>
      <c r="AK1702" s="7"/>
    </row>
    <row r="1703" spans="3:37" x14ac:dyDescent="0.25">
      <c r="C1703" s="26"/>
      <c r="D1703" s="26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132"/>
      <c r="Y1703" s="132"/>
      <c r="Z1703" s="132"/>
      <c r="AA1703" s="5"/>
      <c r="AB1703" s="5"/>
      <c r="AC1703" s="16"/>
      <c r="AD1703" s="5"/>
      <c r="AE1703" s="5"/>
      <c r="AF1703" s="5"/>
      <c r="AG1703" s="5"/>
      <c r="AH1703" s="5"/>
      <c r="AI1703" s="14"/>
      <c r="AJ1703" s="17"/>
      <c r="AK1703" s="7"/>
    </row>
    <row r="1704" spans="3:37" x14ac:dyDescent="0.25">
      <c r="C1704" s="26"/>
      <c r="D1704" s="26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132"/>
      <c r="Y1704" s="132"/>
      <c r="Z1704" s="132"/>
      <c r="AA1704" s="5"/>
      <c r="AB1704" s="5"/>
      <c r="AC1704" s="16"/>
      <c r="AD1704" s="5"/>
      <c r="AE1704" s="5"/>
      <c r="AF1704" s="5"/>
      <c r="AG1704" s="5"/>
      <c r="AH1704" s="5"/>
      <c r="AI1704" s="14"/>
      <c r="AJ1704" s="17"/>
      <c r="AK1704" s="7"/>
    </row>
    <row r="1705" spans="3:37" x14ac:dyDescent="0.25">
      <c r="C1705" s="26"/>
      <c r="D1705" s="26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132"/>
      <c r="Y1705" s="132"/>
      <c r="Z1705" s="132"/>
      <c r="AA1705" s="5"/>
      <c r="AB1705" s="5"/>
      <c r="AC1705" s="16"/>
      <c r="AD1705" s="5"/>
      <c r="AE1705" s="5"/>
      <c r="AF1705" s="5"/>
      <c r="AG1705" s="5"/>
      <c r="AH1705" s="5"/>
      <c r="AI1705" s="14"/>
      <c r="AJ1705" s="17"/>
      <c r="AK1705" s="7"/>
    </row>
    <row r="1706" spans="3:37" x14ac:dyDescent="0.25">
      <c r="C1706" s="26"/>
      <c r="D1706" s="26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132"/>
      <c r="Y1706" s="132"/>
      <c r="Z1706" s="132"/>
      <c r="AA1706" s="5"/>
      <c r="AB1706" s="5"/>
      <c r="AC1706" s="16"/>
      <c r="AD1706" s="5"/>
      <c r="AE1706" s="5"/>
      <c r="AF1706" s="5"/>
      <c r="AG1706" s="5"/>
      <c r="AH1706" s="5"/>
      <c r="AI1706" s="14"/>
      <c r="AJ1706" s="17"/>
      <c r="AK1706" s="7"/>
    </row>
    <row r="1707" spans="3:37" x14ac:dyDescent="0.25">
      <c r="C1707" s="26"/>
      <c r="D1707" s="26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132"/>
      <c r="Y1707" s="132"/>
      <c r="Z1707" s="132"/>
      <c r="AA1707" s="5"/>
      <c r="AB1707" s="5"/>
      <c r="AC1707" s="16"/>
      <c r="AD1707" s="5"/>
      <c r="AE1707" s="5"/>
      <c r="AF1707" s="5"/>
      <c r="AG1707" s="5"/>
      <c r="AH1707" s="5"/>
      <c r="AI1707" s="14"/>
      <c r="AJ1707" s="17"/>
      <c r="AK1707" s="7"/>
    </row>
    <row r="1708" spans="3:37" x14ac:dyDescent="0.25">
      <c r="C1708" s="26"/>
      <c r="D1708" s="26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132"/>
      <c r="Y1708" s="132"/>
      <c r="Z1708" s="132"/>
      <c r="AA1708" s="5"/>
      <c r="AB1708" s="5"/>
      <c r="AC1708" s="16"/>
      <c r="AD1708" s="5"/>
      <c r="AE1708" s="5"/>
      <c r="AF1708" s="5"/>
      <c r="AG1708" s="5"/>
      <c r="AH1708" s="5"/>
      <c r="AI1708" s="14"/>
      <c r="AJ1708" s="17"/>
      <c r="AK1708" s="7"/>
    </row>
    <row r="1709" spans="3:37" x14ac:dyDescent="0.25">
      <c r="C1709" s="26"/>
      <c r="D1709" s="26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132"/>
      <c r="Y1709" s="132"/>
      <c r="Z1709" s="132"/>
      <c r="AA1709" s="5"/>
      <c r="AB1709" s="5"/>
      <c r="AC1709" s="16"/>
      <c r="AD1709" s="5"/>
      <c r="AE1709" s="5"/>
      <c r="AF1709" s="5"/>
      <c r="AG1709" s="5"/>
      <c r="AH1709" s="5"/>
      <c r="AI1709" s="14"/>
      <c r="AJ1709" s="17"/>
      <c r="AK1709" s="7"/>
    </row>
    <row r="1710" spans="3:37" x14ac:dyDescent="0.25">
      <c r="C1710" s="26"/>
      <c r="D1710" s="26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132"/>
      <c r="Y1710" s="132"/>
      <c r="Z1710" s="132"/>
      <c r="AA1710" s="5"/>
      <c r="AB1710" s="5"/>
      <c r="AC1710" s="16"/>
      <c r="AD1710" s="5"/>
      <c r="AE1710" s="5"/>
      <c r="AF1710" s="5"/>
      <c r="AG1710" s="5"/>
      <c r="AH1710" s="5"/>
      <c r="AI1710" s="14"/>
      <c r="AJ1710" s="17"/>
      <c r="AK1710" s="7"/>
    </row>
    <row r="1711" spans="3:37" x14ac:dyDescent="0.25">
      <c r="C1711" s="26"/>
      <c r="D1711" s="26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132"/>
      <c r="Y1711" s="132"/>
      <c r="Z1711" s="132"/>
      <c r="AA1711" s="5"/>
      <c r="AB1711" s="5"/>
      <c r="AC1711" s="16"/>
      <c r="AD1711" s="5"/>
      <c r="AE1711" s="5"/>
      <c r="AF1711" s="5"/>
      <c r="AG1711" s="5"/>
      <c r="AH1711" s="5"/>
      <c r="AI1711" s="14"/>
      <c r="AJ1711" s="17"/>
      <c r="AK1711" s="7"/>
    </row>
    <row r="1712" spans="3:37" x14ac:dyDescent="0.25">
      <c r="C1712" s="26"/>
      <c r="D1712" s="26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132"/>
      <c r="Y1712" s="132"/>
      <c r="Z1712" s="132"/>
      <c r="AA1712" s="5"/>
      <c r="AB1712" s="5"/>
      <c r="AC1712" s="16"/>
      <c r="AD1712" s="5"/>
      <c r="AE1712" s="5"/>
      <c r="AF1712" s="5"/>
      <c r="AG1712" s="5"/>
      <c r="AH1712" s="5"/>
      <c r="AI1712" s="14"/>
      <c r="AJ1712" s="17"/>
      <c r="AK1712" s="7"/>
    </row>
    <row r="1713" spans="3:37" x14ac:dyDescent="0.25">
      <c r="C1713" s="26"/>
      <c r="D1713" s="26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132"/>
      <c r="Y1713" s="132"/>
      <c r="Z1713" s="132"/>
      <c r="AA1713" s="5"/>
      <c r="AB1713" s="5"/>
      <c r="AC1713" s="16"/>
      <c r="AD1713" s="5"/>
      <c r="AE1713" s="5"/>
      <c r="AF1713" s="5"/>
      <c r="AG1713" s="5"/>
      <c r="AH1713" s="5"/>
      <c r="AI1713" s="14"/>
      <c r="AJ1713" s="17"/>
      <c r="AK1713" s="7"/>
    </row>
    <row r="1714" spans="3:37" x14ac:dyDescent="0.25">
      <c r="C1714" s="26"/>
      <c r="D1714" s="26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132"/>
      <c r="Y1714" s="132"/>
      <c r="Z1714" s="132"/>
      <c r="AA1714" s="5"/>
      <c r="AB1714" s="5"/>
      <c r="AC1714" s="16"/>
      <c r="AD1714" s="5"/>
      <c r="AE1714" s="5"/>
      <c r="AF1714" s="5"/>
      <c r="AG1714" s="5"/>
      <c r="AH1714" s="5"/>
      <c r="AI1714" s="14"/>
      <c r="AJ1714" s="17"/>
      <c r="AK1714" s="7"/>
    </row>
    <row r="1715" spans="3:37" x14ac:dyDescent="0.25">
      <c r="C1715" s="26"/>
      <c r="D1715" s="26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132"/>
      <c r="Y1715" s="132"/>
      <c r="Z1715" s="132"/>
      <c r="AA1715" s="5"/>
      <c r="AB1715" s="5"/>
      <c r="AC1715" s="16"/>
      <c r="AD1715" s="5"/>
      <c r="AE1715" s="5"/>
      <c r="AF1715" s="5"/>
      <c r="AG1715" s="5"/>
      <c r="AH1715" s="5"/>
      <c r="AI1715" s="14"/>
      <c r="AJ1715" s="17"/>
      <c r="AK1715" s="7"/>
    </row>
    <row r="1716" spans="3:37" x14ac:dyDescent="0.25">
      <c r="C1716" s="26"/>
      <c r="D1716" s="26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132"/>
      <c r="Y1716" s="132"/>
      <c r="Z1716" s="132"/>
      <c r="AA1716" s="5"/>
      <c r="AB1716" s="5"/>
      <c r="AC1716" s="16"/>
      <c r="AD1716" s="5"/>
      <c r="AE1716" s="5"/>
      <c r="AF1716" s="5"/>
      <c r="AG1716" s="5"/>
      <c r="AH1716" s="5"/>
      <c r="AI1716" s="14"/>
      <c r="AJ1716" s="17"/>
      <c r="AK1716" s="7"/>
    </row>
    <row r="1717" spans="3:37" x14ac:dyDescent="0.25">
      <c r="C1717" s="26"/>
      <c r="D1717" s="26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132"/>
      <c r="Y1717" s="132"/>
      <c r="Z1717" s="132"/>
      <c r="AA1717" s="5"/>
      <c r="AB1717" s="5"/>
      <c r="AC1717" s="16"/>
      <c r="AD1717" s="5"/>
      <c r="AE1717" s="5"/>
      <c r="AF1717" s="5"/>
      <c r="AG1717" s="5"/>
      <c r="AH1717" s="5"/>
      <c r="AI1717" s="14"/>
      <c r="AJ1717" s="17"/>
      <c r="AK1717" s="7"/>
    </row>
    <row r="1718" spans="3:37" x14ac:dyDescent="0.25">
      <c r="C1718" s="26"/>
      <c r="D1718" s="26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132"/>
      <c r="Y1718" s="132"/>
      <c r="Z1718" s="132"/>
      <c r="AA1718" s="5"/>
      <c r="AB1718" s="5"/>
      <c r="AC1718" s="16"/>
      <c r="AD1718" s="5"/>
      <c r="AE1718" s="5"/>
      <c r="AF1718" s="5"/>
      <c r="AG1718" s="5"/>
      <c r="AH1718" s="5"/>
      <c r="AI1718" s="14"/>
      <c r="AJ1718" s="17"/>
      <c r="AK1718" s="7"/>
    </row>
    <row r="1719" spans="3:37" x14ac:dyDescent="0.25">
      <c r="C1719" s="26"/>
      <c r="D1719" s="26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132"/>
      <c r="Y1719" s="132"/>
      <c r="Z1719" s="132"/>
      <c r="AA1719" s="5"/>
      <c r="AB1719" s="5"/>
      <c r="AC1719" s="16"/>
      <c r="AD1719" s="5"/>
      <c r="AE1719" s="5"/>
      <c r="AF1719" s="5"/>
      <c r="AG1719" s="5"/>
      <c r="AH1719" s="5"/>
      <c r="AI1719" s="14"/>
      <c r="AJ1719" s="17"/>
      <c r="AK1719" s="7"/>
    </row>
    <row r="1720" spans="3:37" x14ac:dyDescent="0.25">
      <c r="C1720" s="26"/>
      <c r="D1720" s="26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132"/>
      <c r="Y1720" s="132"/>
      <c r="Z1720" s="132"/>
      <c r="AA1720" s="5"/>
      <c r="AB1720" s="5"/>
      <c r="AC1720" s="16"/>
      <c r="AD1720" s="5"/>
      <c r="AE1720" s="5"/>
      <c r="AF1720" s="5"/>
      <c r="AG1720" s="5"/>
      <c r="AH1720" s="5"/>
      <c r="AI1720" s="14"/>
      <c r="AJ1720" s="17"/>
      <c r="AK1720" s="7"/>
    </row>
    <row r="1721" spans="3:37" x14ac:dyDescent="0.25">
      <c r="C1721" s="26"/>
      <c r="D1721" s="26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132"/>
      <c r="Y1721" s="132"/>
      <c r="Z1721" s="132"/>
      <c r="AA1721" s="5"/>
      <c r="AB1721" s="5"/>
      <c r="AC1721" s="16"/>
      <c r="AD1721" s="5"/>
      <c r="AE1721" s="5"/>
      <c r="AF1721" s="5"/>
      <c r="AG1721" s="5"/>
      <c r="AH1721" s="5"/>
      <c r="AI1721" s="14"/>
      <c r="AJ1721" s="17"/>
      <c r="AK1721" s="7"/>
    </row>
    <row r="1722" spans="3:37" x14ac:dyDescent="0.25">
      <c r="C1722" s="26"/>
      <c r="D1722" s="26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132"/>
      <c r="Y1722" s="132"/>
      <c r="Z1722" s="132"/>
      <c r="AA1722" s="5"/>
      <c r="AB1722" s="5"/>
      <c r="AC1722" s="16"/>
      <c r="AD1722" s="5"/>
      <c r="AE1722" s="5"/>
      <c r="AF1722" s="5"/>
      <c r="AG1722" s="5"/>
      <c r="AH1722" s="5"/>
      <c r="AI1722" s="14"/>
      <c r="AJ1722" s="17"/>
      <c r="AK1722" s="7"/>
    </row>
    <row r="1723" spans="3:37" x14ac:dyDescent="0.25">
      <c r="C1723" s="26"/>
      <c r="D1723" s="26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132"/>
      <c r="Y1723" s="132"/>
      <c r="Z1723" s="132"/>
      <c r="AA1723" s="5"/>
      <c r="AB1723" s="5"/>
      <c r="AC1723" s="16"/>
      <c r="AD1723" s="5"/>
      <c r="AE1723" s="5"/>
      <c r="AF1723" s="5"/>
      <c r="AG1723" s="5"/>
      <c r="AH1723" s="5"/>
      <c r="AI1723" s="14"/>
      <c r="AJ1723" s="17"/>
      <c r="AK1723" s="7"/>
    </row>
    <row r="1724" spans="3:37" x14ac:dyDescent="0.25">
      <c r="C1724" s="26"/>
      <c r="D1724" s="26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132"/>
      <c r="Y1724" s="132"/>
      <c r="Z1724" s="132"/>
      <c r="AA1724" s="5"/>
      <c r="AB1724" s="5"/>
      <c r="AC1724" s="16"/>
      <c r="AD1724" s="5"/>
      <c r="AE1724" s="5"/>
      <c r="AF1724" s="5"/>
      <c r="AG1724" s="5"/>
      <c r="AH1724" s="5"/>
      <c r="AI1724" s="14"/>
      <c r="AJ1724" s="17"/>
      <c r="AK1724" s="7"/>
    </row>
    <row r="1725" spans="3:37" x14ac:dyDescent="0.25">
      <c r="C1725" s="26"/>
      <c r="D1725" s="26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132"/>
      <c r="Y1725" s="132"/>
      <c r="Z1725" s="132"/>
      <c r="AA1725" s="5"/>
      <c r="AB1725" s="5"/>
      <c r="AC1725" s="16"/>
      <c r="AD1725" s="5"/>
      <c r="AE1725" s="5"/>
      <c r="AF1725" s="5"/>
      <c r="AG1725" s="5"/>
      <c r="AH1725" s="5"/>
      <c r="AI1725" s="14"/>
      <c r="AJ1725" s="17"/>
      <c r="AK1725" s="7"/>
    </row>
    <row r="1726" spans="3:37" x14ac:dyDescent="0.25">
      <c r="C1726" s="26"/>
      <c r="D1726" s="26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132"/>
      <c r="Y1726" s="132"/>
      <c r="Z1726" s="132"/>
      <c r="AA1726" s="5"/>
      <c r="AB1726" s="5"/>
      <c r="AC1726" s="16"/>
      <c r="AD1726" s="5"/>
      <c r="AE1726" s="5"/>
      <c r="AF1726" s="5"/>
      <c r="AG1726" s="5"/>
      <c r="AH1726" s="5"/>
      <c r="AI1726" s="14"/>
      <c r="AJ1726" s="17"/>
      <c r="AK1726" s="7"/>
    </row>
    <row r="1727" spans="3:37" x14ac:dyDescent="0.25">
      <c r="C1727" s="26"/>
      <c r="D1727" s="26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132"/>
      <c r="Y1727" s="132"/>
      <c r="Z1727" s="132"/>
      <c r="AA1727" s="5"/>
      <c r="AB1727" s="5"/>
      <c r="AC1727" s="16"/>
      <c r="AD1727" s="5"/>
      <c r="AE1727" s="5"/>
      <c r="AF1727" s="5"/>
      <c r="AG1727" s="5"/>
      <c r="AH1727" s="5"/>
      <c r="AI1727" s="14"/>
      <c r="AJ1727" s="17"/>
      <c r="AK1727" s="7"/>
    </row>
    <row r="1728" spans="3:37" x14ac:dyDescent="0.25">
      <c r="C1728" s="26"/>
      <c r="D1728" s="26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132"/>
      <c r="Y1728" s="132"/>
      <c r="Z1728" s="132"/>
      <c r="AA1728" s="5"/>
      <c r="AB1728" s="5"/>
      <c r="AC1728" s="16"/>
      <c r="AD1728" s="5"/>
      <c r="AE1728" s="5"/>
      <c r="AF1728" s="5"/>
      <c r="AG1728" s="5"/>
      <c r="AH1728" s="5"/>
      <c r="AI1728" s="14"/>
      <c r="AJ1728" s="17"/>
      <c r="AK1728" s="7"/>
    </row>
    <row r="1729" spans="3:37" x14ac:dyDescent="0.25">
      <c r="C1729" s="26"/>
      <c r="D1729" s="26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132"/>
      <c r="Y1729" s="132"/>
      <c r="Z1729" s="132"/>
      <c r="AA1729" s="5"/>
      <c r="AB1729" s="5"/>
      <c r="AC1729" s="16"/>
      <c r="AD1729" s="5"/>
      <c r="AE1729" s="5"/>
      <c r="AF1729" s="5"/>
      <c r="AG1729" s="5"/>
      <c r="AH1729" s="5"/>
      <c r="AI1729" s="14"/>
      <c r="AJ1729" s="17"/>
      <c r="AK1729" s="7"/>
    </row>
    <row r="1730" spans="3:37" x14ac:dyDescent="0.25">
      <c r="C1730" s="26"/>
      <c r="D1730" s="26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132"/>
      <c r="Y1730" s="132"/>
      <c r="Z1730" s="132"/>
      <c r="AA1730" s="5"/>
      <c r="AB1730" s="5"/>
      <c r="AC1730" s="16"/>
      <c r="AD1730" s="5"/>
      <c r="AE1730" s="5"/>
      <c r="AF1730" s="5"/>
      <c r="AG1730" s="5"/>
      <c r="AH1730" s="5"/>
      <c r="AI1730" s="14"/>
      <c r="AJ1730" s="17"/>
      <c r="AK1730" s="7"/>
    </row>
    <row r="1731" spans="3:37" x14ac:dyDescent="0.25">
      <c r="C1731" s="26"/>
      <c r="D1731" s="26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132"/>
      <c r="Y1731" s="132"/>
      <c r="Z1731" s="132"/>
      <c r="AA1731" s="5"/>
      <c r="AB1731" s="5"/>
      <c r="AC1731" s="16"/>
      <c r="AD1731" s="5"/>
      <c r="AE1731" s="5"/>
      <c r="AF1731" s="5"/>
      <c r="AG1731" s="5"/>
      <c r="AH1731" s="5"/>
      <c r="AI1731" s="14"/>
      <c r="AJ1731" s="17"/>
      <c r="AK1731" s="7"/>
    </row>
    <row r="1732" spans="3:37" x14ac:dyDescent="0.25">
      <c r="C1732" s="26"/>
      <c r="D1732" s="26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132"/>
      <c r="Y1732" s="132"/>
      <c r="Z1732" s="132"/>
      <c r="AA1732" s="5"/>
      <c r="AB1732" s="5"/>
      <c r="AC1732" s="16"/>
      <c r="AD1732" s="5"/>
      <c r="AE1732" s="5"/>
      <c r="AF1732" s="5"/>
      <c r="AG1732" s="5"/>
      <c r="AH1732" s="5"/>
      <c r="AI1732" s="14"/>
      <c r="AJ1732" s="17"/>
      <c r="AK1732" s="7"/>
    </row>
    <row r="1733" spans="3:37" x14ac:dyDescent="0.25">
      <c r="C1733" s="26"/>
      <c r="D1733" s="26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132"/>
      <c r="Y1733" s="132"/>
      <c r="Z1733" s="132"/>
      <c r="AA1733" s="5"/>
      <c r="AB1733" s="5"/>
      <c r="AC1733" s="16"/>
      <c r="AD1733" s="5"/>
      <c r="AE1733" s="5"/>
      <c r="AF1733" s="5"/>
      <c r="AG1733" s="5"/>
      <c r="AH1733" s="5"/>
      <c r="AI1733" s="14"/>
      <c r="AJ1733" s="17"/>
      <c r="AK1733" s="7"/>
    </row>
    <row r="1734" spans="3:37" x14ac:dyDescent="0.25">
      <c r="C1734" s="26"/>
      <c r="D1734" s="26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132"/>
      <c r="Y1734" s="132"/>
      <c r="Z1734" s="132"/>
      <c r="AA1734" s="5"/>
      <c r="AB1734" s="5"/>
      <c r="AC1734" s="16"/>
      <c r="AD1734" s="5"/>
      <c r="AE1734" s="5"/>
      <c r="AF1734" s="5"/>
      <c r="AG1734" s="5"/>
      <c r="AH1734" s="5"/>
      <c r="AI1734" s="14"/>
      <c r="AJ1734" s="17"/>
      <c r="AK1734" s="7"/>
    </row>
    <row r="1735" spans="3:37" x14ac:dyDescent="0.25">
      <c r="C1735" s="26"/>
      <c r="D1735" s="26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132"/>
      <c r="Y1735" s="132"/>
      <c r="Z1735" s="132"/>
      <c r="AA1735" s="5"/>
      <c r="AB1735" s="5"/>
      <c r="AC1735" s="16"/>
      <c r="AD1735" s="5"/>
      <c r="AE1735" s="5"/>
      <c r="AF1735" s="5"/>
      <c r="AG1735" s="5"/>
      <c r="AH1735" s="5"/>
      <c r="AI1735" s="14"/>
      <c r="AJ1735" s="17"/>
      <c r="AK1735" s="7"/>
    </row>
    <row r="1736" spans="3:37" x14ac:dyDescent="0.25">
      <c r="C1736" s="26"/>
      <c r="D1736" s="26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132"/>
      <c r="Y1736" s="132"/>
      <c r="Z1736" s="132"/>
      <c r="AA1736" s="5"/>
      <c r="AB1736" s="5"/>
      <c r="AC1736" s="16"/>
      <c r="AD1736" s="5"/>
      <c r="AE1736" s="5"/>
      <c r="AF1736" s="5"/>
      <c r="AG1736" s="5"/>
      <c r="AH1736" s="5"/>
      <c r="AI1736" s="14"/>
      <c r="AJ1736" s="17"/>
      <c r="AK1736" s="7"/>
    </row>
    <row r="1737" spans="3:37" x14ac:dyDescent="0.25">
      <c r="C1737" s="26"/>
      <c r="D1737" s="26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132"/>
      <c r="Y1737" s="132"/>
      <c r="Z1737" s="132"/>
      <c r="AA1737" s="5"/>
      <c r="AB1737" s="5"/>
      <c r="AC1737" s="16"/>
      <c r="AD1737" s="5"/>
      <c r="AE1737" s="5"/>
      <c r="AF1737" s="5"/>
      <c r="AG1737" s="5"/>
      <c r="AH1737" s="5"/>
      <c r="AI1737" s="14"/>
      <c r="AJ1737" s="17"/>
      <c r="AK1737" s="7"/>
    </row>
    <row r="1738" spans="3:37" x14ac:dyDescent="0.25">
      <c r="C1738" s="26"/>
      <c r="D1738" s="26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132"/>
      <c r="Y1738" s="132"/>
      <c r="Z1738" s="132"/>
      <c r="AA1738" s="5"/>
      <c r="AB1738" s="5"/>
      <c r="AC1738" s="16"/>
      <c r="AD1738" s="5"/>
      <c r="AE1738" s="5"/>
      <c r="AF1738" s="5"/>
      <c r="AG1738" s="5"/>
      <c r="AH1738" s="5"/>
      <c r="AI1738" s="14"/>
      <c r="AJ1738" s="17"/>
      <c r="AK1738" s="7"/>
    </row>
    <row r="1739" spans="3:37" x14ac:dyDescent="0.25">
      <c r="C1739" s="26"/>
      <c r="D1739" s="26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132"/>
      <c r="Y1739" s="132"/>
      <c r="Z1739" s="132"/>
      <c r="AA1739" s="5"/>
      <c r="AB1739" s="5"/>
      <c r="AC1739" s="16"/>
      <c r="AD1739" s="5"/>
      <c r="AE1739" s="5"/>
      <c r="AF1739" s="5"/>
      <c r="AG1739" s="5"/>
      <c r="AH1739" s="5"/>
      <c r="AI1739" s="14"/>
      <c r="AJ1739" s="17"/>
      <c r="AK1739" s="7"/>
    </row>
    <row r="1740" spans="3:37" x14ac:dyDescent="0.25">
      <c r="C1740" s="26"/>
      <c r="D1740" s="26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132"/>
      <c r="Y1740" s="132"/>
      <c r="Z1740" s="132"/>
      <c r="AA1740" s="5"/>
      <c r="AB1740" s="5"/>
      <c r="AC1740" s="16"/>
      <c r="AD1740" s="5"/>
      <c r="AE1740" s="5"/>
      <c r="AF1740" s="5"/>
      <c r="AG1740" s="5"/>
      <c r="AH1740" s="5"/>
      <c r="AI1740" s="14"/>
      <c r="AJ1740" s="17"/>
      <c r="AK1740" s="7"/>
    </row>
    <row r="1741" spans="3:37" x14ac:dyDescent="0.25">
      <c r="C1741" s="26"/>
      <c r="D1741" s="26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132"/>
      <c r="Y1741" s="132"/>
      <c r="Z1741" s="132"/>
      <c r="AA1741" s="5"/>
      <c r="AB1741" s="5"/>
      <c r="AC1741" s="16"/>
      <c r="AD1741" s="5"/>
      <c r="AE1741" s="5"/>
      <c r="AF1741" s="5"/>
      <c r="AG1741" s="5"/>
      <c r="AH1741" s="5"/>
      <c r="AI1741" s="14"/>
      <c r="AJ1741" s="17"/>
      <c r="AK1741" s="7"/>
    </row>
    <row r="1742" spans="3:37" x14ac:dyDescent="0.25">
      <c r="C1742" s="26"/>
      <c r="D1742" s="26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132"/>
      <c r="Y1742" s="132"/>
      <c r="Z1742" s="132"/>
      <c r="AA1742" s="5"/>
      <c r="AB1742" s="5"/>
      <c r="AC1742" s="16"/>
      <c r="AD1742" s="5"/>
      <c r="AE1742" s="5"/>
      <c r="AF1742" s="5"/>
      <c r="AG1742" s="5"/>
      <c r="AH1742" s="5"/>
      <c r="AI1742" s="14"/>
      <c r="AJ1742" s="17"/>
      <c r="AK1742" s="7"/>
    </row>
    <row r="1743" spans="3:37" x14ac:dyDescent="0.25">
      <c r="C1743" s="26"/>
      <c r="D1743" s="26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132"/>
      <c r="Y1743" s="132"/>
      <c r="Z1743" s="132"/>
      <c r="AA1743" s="5"/>
      <c r="AB1743" s="5"/>
      <c r="AC1743" s="16"/>
      <c r="AD1743" s="5"/>
      <c r="AE1743" s="5"/>
      <c r="AF1743" s="5"/>
      <c r="AG1743" s="5"/>
      <c r="AH1743" s="5"/>
      <c r="AI1743" s="14"/>
      <c r="AJ1743" s="17"/>
      <c r="AK1743" s="7"/>
    </row>
    <row r="1744" spans="3:37" x14ac:dyDescent="0.25">
      <c r="C1744" s="26"/>
      <c r="D1744" s="26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132"/>
      <c r="Y1744" s="132"/>
      <c r="Z1744" s="132"/>
      <c r="AA1744" s="5"/>
      <c r="AB1744" s="5"/>
      <c r="AC1744" s="16"/>
      <c r="AD1744" s="5"/>
      <c r="AE1744" s="5"/>
      <c r="AF1744" s="5"/>
      <c r="AG1744" s="5"/>
      <c r="AH1744" s="5"/>
      <c r="AI1744" s="14"/>
      <c r="AJ1744" s="17"/>
      <c r="AK1744" s="7"/>
    </row>
    <row r="1745" spans="3:37" x14ac:dyDescent="0.25">
      <c r="C1745" s="26"/>
      <c r="D1745" s="26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132"/>
      <c r="Y1745" s="132"/>
      <c r="Z1745" s="132"/>
      <c r="AA1745" s="5"/>
      <c r="AB1745" s="5"/>
      <c r="AC1745" s="16"/>
      <c r="AD1745" s="5"/>
      <c r="AE1745" s="5"/>
      <c r="AF1745" s="5"/>
      <c r="AG1745" s="5"/>
      <c r="AH1745" s="5"/>
      <c r="AI1745" s="14"/>
      <c r="AJ1745" s="17"/>
      <c r="AK1745" s="7"/>
    </row>
    <row r="1746" spans="3:37" x14ac:dyDescent="0.25">
      <c r="C1746" s="26"/>
      <c r="D1746" s="26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132"/>
      <c r="Y1746" s="132"/>
      <c r="Z1746" s="132"/>
      <c r="AA1746" s="5"/>
      <c r="AB1746" s="5"/>
      <c r="AC1746" s="16"/>
      <c r="AD1746" s="5"/>
      <c r="AE1746" s="5"/>
      <c r="AF1746" s="5"/>
      <c r="AG1746" s="5"/>
      <c r="AH1746" s="5"/>
      <c r="AI1746" s="14"/>
      <c r="AJ1746" s="17"/>
      <c r="AK1746" s="7"/>
    </row>
    <row r="1747" spans="3:37" x14ac:dyDescent="0.25">
      <c r="C1747" s="26"/>
      <c r="D1747" s="26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132"/>
      <c r="Y1747" s="132"/>
      <c r="Z1747" s="132"/>
      <c r="AA1747" s="5"/>
      <c r="AB1747" s="5"/>
      <c r="AC1747" s="16"/>
      <c r="AD1747" s="5"/>
      <c r="AE1747" s="5"/>
      <c r="AF1747" s="5"/>
      <c r="AG1747" s="5"/>
      <c r="AH1747" s="5"/>
      <c r="AI1747" s="14"/>
      <c r="AJ1747" s="17"/>
      <c r="AK1747" s="7"/>
    </row>
    <row r="1748" spans="3:37" x14ac:dyDescent="0.25">
      <c r="C1748" s="26"/>
      <c r="D1748" s="26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132"/>
      <c r="Y1748" s="132"/>
      <c r="Z1748" s="132"/>
      <c r="AA1748" s="5"/>
      <c r="AB1748" s="5"/>
      <c r="AC1748" s="16"/>
      <c r="AD1748" s="5"/>
      <c r="AE1748" s="5"/>
      <c r="AF1748" s="5"/>
      <c r="AG1748" s="5"/>
      <c r="AH1748" s="5"/>
      <c r="AI1748" s="14"/>
      <c r="AJ1748" s="17"/>
      <c r="AK1748" s="7"/>
    </row>
    <row r="1749" spans="3:37" x14ac:dyDescent="0.25">
      <c r="C1749" s="26"/>
      <c r="D1749" s="26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132"/>
      <c r="Y1749" s="132"/>
      <c r="Z1749" s="132"/>
      <c r="AA1749" s="5"/>
      <c r="AB1749" s="5"/>
      <c r="AC1749" s="16"/>
      <c r="AD1749" s="5"/>
      <c r="AE1749" s="5"/>
      <c r="AF1749" s="5"/>
      <c r="AG1749" s="5"/>
      <c r="AH1749" s="5"/>
      <c r="AI1749" s="14"/>
      <c r="AJ1749" s="17"/>
      <c r="AK1749" s="7"/>
    </row>
    <row r="1750" spans="3:37" x14ac:dyDescent="0.25">
      <c r="C1750" s="26"/>
      <c r="D1750" s="26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132"/>
      <c r="Y1750" s="132"/>
      <c r="Z1750" s="132"/>
      <c r="AA1750" s="5"/>
      <c r="AB1750" s="5"/>
      <c r="AC1750" s="16"/>
      <c r="AD1750" s="5"/>
      <c r="AE1750" s="5"/>
      <c r="AF1750" s="5"/>
      <c r="AG1750" s="5"/>
      <c r="AH1750" s="5"/>
      <c r="AI1750" s="14"/>
      <c r="AJ1750" s="17"/>
      <c r="AK1750" s="7"/>
    </row>
    <row r="1751" spans="3:37" x14ac:dyDescent="0.25">
      <c r="C1751" s="26"/>
      <c r="D1751" s="26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132"/>
      <c r="Y1751" s="132"/>
      <c r="Z1751" s="132"/>
      <c r="AA1751" s="5"/>
      <c r="AB1751" s="5"/>
      <c r="AC1751" s="16"/>
      <c r="AD1751" s="5"/>
      <c r="AE1751" s="5"/>
      <c r="AF1751" s="5"/>
      <c r="AG1751" s="5"/>
      <c r="AH1751" s="5"/>
      <c r="AI1751" s="14"/>
      <c r="AJ1751" s="17"/>
      <c r="AK1751" s="7"/>
    </row>
    <row r="1752" spans="3:37" x14ac:dyDescent="0.25">
      <c r="C1752" s="26"/>
      <c r="D1752" s="26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132"/>
      <c r="Y1752" s="132"/>
      <c r="Z1752" s="132"/>
      <c r="AA1752" s="5"/>
      <c r="AB1752" s="5"/>
      <c r="AC1752" s="16"/>
      <c r="AD1752" s="5"/>
      <c r="AE1752" s="5"/>
      <c r="AF1752" s="5"/>
      <c r="AG1752" s="5"/>
      <c r="AH1752" s="5"/>
      <c r="AI1752" s="14"/>
      <c r="AJ1752" s="17"/>
      <c r="AK1752" s="7"/>
    </row>
    <row r="1753" spans="3:37" x14ac:dyDescent="0.25">
      <c r="C1753" s="26"/>
      <c r="D1753" s="26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132"/>
      <c r="Y1753" s="132"/>
      <c r="Z1753" s="132"/>
      <c r="AA1753" s="5"/>
      <c r="AB1753" s="5"/>
      <c r="AC1753" s="16"/>
      <c r="AD1753" s="5"/>
      <c r="AE1753" s="5"/>
      <c r="AF1753" s="5"/>
      <c r="AG1753" s="5"/>
      <c r="AH1753" s="5"/>
      <c r="AI1753" s="14"/>
      <c r="AJ1753" s="17"/>
      <c r="AK1753" s="7"/>
    </row>
    <row r="1754" spans="3:37" x14ac:dyDescent="0.25">
      <c r="C1754" s="26"/>
      <c r="D1754" s="26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132"/>
      <c r="Y1754" s="132"/>
      <c r="Z1754" s="132"/>
      <c r="AA1754" s="5"/>
      <c r="AB1754" s="5"/>
      <c r="AC1754" s="16"/>
      <c r="AD1754" s="5"/>
      <c r="AE1754" s="5"/>
      <c r="AF1754" s="5"/>
      <c r="AG1754" s="5"/>
      <c r="AH1754" s="5"/>
      <c r="AI1754" s="14"/>
      <c r="AJ1754" s="17"/>
      <c r="AK1754" s="7"/>
    </row>
    <row r="1755" spans="3:37" x14ac:dyDescent="0.25">
      <c r="C1755" s="26"/>
      <c r="D1755" s="26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132"/>
      <c r="Y1755" s="132"/>
      <c r="Z1755" s="132"/>
      <c r="AA1755" s="5"/>
      <c r="AB1755" s="5"/>
      <c r="AC1755" s="16"/>
      <c r="AD1755" s="5"/>
      <c r="AE1755" s="5"/>
      <c r="AF1755" s="5"/>
      <c r="AG1755" s="5"/>
      <c r="AH1755" s="5"/>
      <c r="AI1755" s="14"/>
      <c r="AJ1755" s="17"/>
      <c r="AK1755" s="7"/>
    </row>
    <row r="1756" spans="3:37" x14ac:dyDescent="0.25">
      <c r="C1756" s="26"/>
      <c r="D1756" s="26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132"/>
      <c r="Y1756" s="132"/>
      <c r="Z1756" s="132"/>
      <c r="AA1756" s="5"/>
      <c r="AB1756" s="5"/>
      <c r="AC1756" s="16"/>
      <c r="AD1756" s="5"/>
      <c r="AE1756" s="5"/>
      <c r="AF1756" s="5"/>
      <c r="AG1756" s="5"/>
      <c r="AH1756" s="5"/>
      <c r="AI1756" s="14"/>
      <c r="AJ1756" s="17"/>
      <c r="AK1756" s="7"/>
    </row>
    <row r="1757" spans="3:37" x14ac:dyDescent="0.25">
      <c r="C1757" s="26"/>
      <c r="D1757" s="26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132"/>
      <c r="Y1757" s="132"/>
      <c r="Z1757" s="132"/>
      <c r="AA1757" s="5"/>
      <c r="AB1757" s="5"/>
      <c r="AC1757" s="16"/>
      <c r="AD1757" s="5"/>
      <c r="AE1757" s="5"/>
      <c r="AF1757" s="5"/>
      <c r="AG1757" s="5"/>
      <c r="AH1757" s="5"/>
      <c r="AI1757" s="14"/>
      <c r="AJ1757" s="17"/>
      <c r="AK1757" s="7"/>
    </row>
    <row r="1758" spans="3:37" x14ac:dyDescent="0.25">
      <c r="C1758" s="26"/>
      <c r="D1758" s="26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132"/>
      <c r="Y1758" s="132"/>
      <c r="Z1758" s="132"/>
      <c r="AA1758" s="5"/>
      <c r="AB1758" s="5"/>
      <c r="AC1758" s="16"/>
      <c r="AD1758" s="5"/>
      <c r="AE1758" s="5"/>
      <c r="AF1758" s="5"/>
      <c r="AG1758" s="5"/>
      <c r="AH1758" s="5"/>
      <c r="AI1758" s="14"/>
      <c r="AJ1758" s="17"/>
      <c r="AK1758" s="7"/>
    </row>
    <row r="1759" spans="3:37" x14ac:dyDescent="0.25">
      <c r="C1759" s="26"/>
      <c r="D1759" s="26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132"/>
      <c r="Y1759" s="132"/>
      <c r="Z1759" s="132"/>
      <c r="AA1759" s="5"/>
      <c r="AB1759" s="5"/>
      <c r="AC1759" s="16"/>
      <c r="AD1759" s="5"/>
      <c r="AE1759" s="5"/>
      <c r="AF1759" s="5"/>
      <c r="AG1759" s="5"/>
      <c r="AH1759" s="5"/>
      <c r="AI1759" s="14"/>
      <c r="AJ1759" s="17"/>
      <c r="AK1759" s="7"/>
    </row>
    <row r="1760" spans="3:37" x14ac:dyDescent="0.25">
      <c r="C1760" s="26"/>
      <c r="D1760" s="26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132"/>
      <c r="Y1760" s="132"/>
      <c r="Z1760" s="132"/>
      <c r="AA1760" s="5"/>
      <c r="AB1760" s="5"/>
      <c r="AC1760" s="16"/>
      <c r="AD1760" s="5"/>
      <c r="AE1760" s="5"/>
      <c r="AF1760" s="5"/>
      <c r="AG1760" s="5"/>
      <c r="AH1760" s="5"/>
      <c r="AI1760" s="14"/>
      <c r="AJ1760" s="17"/>
      <c r="AK1760" s="7"/>
    </row>
    <row r="1761" spans="3:37" x14ac:dyDescent="0.25">
      <c r="C1761" s="26"/>
      <c r="D1761" s="26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132"/>
      <c r="Y1761" s="132"/>
      <c r="Z1761" s="132"/>
      <c r="AA1761" s="5"/>
      <c r="AB1761" s="5"/>
      <c r="AC1761" s="16"/>
      <c r="AD1761" s="5"/>
      <c r="AE1761" s="5"/>
      <c r="AF1761" s="5"/>
      <c r="AG1761" s="5"/>
      <c r="AH1761" s="5"/>
      <c r="AI1761" s="14"/>
      <c r="AJ1761" s="17"/>
      <c r="AK1761" s="7"/>
    </row>
    <row r="1762" spans="3:37" x14ac:dyDescent="0.25">
      <c r="C1762" s="26"/>
      <c r="D1762" s="26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132"/>
      <c r="Y1762" s="132"/>
      <c r="Z1762" s="132"/>
      <c r="AA1762" s="5"/>
      <c r="AB1762" s="5"/>
      <c r="AC1762" s="16"/>
      <c r="AD1762" s="5"/>
      <c r="AE1762" s="5"/>
      <c r="AF1762" s="5"/>
      <c r="AG1762" s="5"/>
      <c r="AH1762" s="5"/>
      <c r="AI1762" s="14"/>
      <c r="AJ1762" s="17"/>
      <c r="AK1762" s="7"/>
    </row>
    <row r="1763" spans="3:37" x14ac:dyDescent="0.25">
      <c r="C1763" s="26"/>
      <c r="D1763" s="26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132"/>
      <c r="Y1763" s="132"/>
      <c r="Z1763" s="132"/>
      <c r="AA1763" s="5"/>
      <c r="AB1763" s="5"/>
      <c r="AC1763" s="16"/>
      <c r="AD1763" s="5"/>
      <c r="AE1763" s="5"/>
      <c r="AF1763" s="5"/>
      <c r="AG1763" s="5"/>
      <c r="AH1763" s="5"/>
      <c r="AI1763" s="14"/>
      <c r="AJ1763" s="17"/>
      <c r="AK1763" s="7"/>
    </row>
    <row r="1764" spans="3:37" x14ac:dyDescent="0.25">
      <c r="C1764" s="26"/>
      <c r="D1764" s="26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132"/>
      <c r="Y1764" s="132"/>
      <c r="Z1764" s="132"/>
      <c r="AA1764" s="5"/>
      <c r="AB1764" s="5"/>
      <c r="AC1764" s="16"/>
      <c r="AD1764" s="5"/>
      <c r="AE1764" s="5"/>
      <c r="AF1764" s="5"/>
      <c r="AG1764" s="5"/>
      <c r="AH1764" s="5"/>
      <c r="AI1764" s="14"/>
      <c r="AJ1764" s="17"/>
      <c r="AK1764" s="7"/>
    </row>
    <row r="1765" spans="3:37" x14ac:dyDescent="0.25">
      <c r="C1765" s="26"/>
      <c r="D1765" s="26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132"/>
      <c r="Y1765" s="132"/>
      <c r="Z1765" s="132"/>
      <c r="AA1765" s="5"/>
      <c r="AB1765" s="5"/>
      <c r="AC1765" s="16"/>
      <c r="AD1765" s="5"/>
      <c r="AE1765" s="5"/>
      <c r="AF1765" s="5"/>
      <c r="AG1765" s="5"/>
      <c r="AH1765" s="5"/>
      <c r="AI1765" s="14"/>
      <c r="AJ1765" s="17"/>
      <c r="AK1765" s="7"/>
    </row>
    <row r="1766" spans="3:37" x14ac:dyDescent="0.25">
      <c r="C1766" s="26"/>
      <c r="D1766" s="26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132"/>
      <c r="Y1766" s="132"/>
      <c r="Z1766" s="132"/>
      <c r="AA1766" s="5"/>
      <c r="AB1766" s="5"/>
      <c r="AC1766" s="16"/>
      <c r="AD1766" s="5"/>
      <c r="AE1766" s="5"/>
      <c r="AF1766" s="5"/>
      <c r="AG1766" s="5"/>
      <c r="AH1766" s="5"/>
      <c r="AI1766" s="14"/>
      <c r="AJ1766" s="17"/>
      <c r="AK1766" s="7"/>
    </row>
    <row r="1767" spans="3:37" x14ac:dyDescent="0.25">
      <c r="C1767" s="26"/>
      <c r="D1767" s="26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132"/>
      <c r="Y1767" s="132"/>
      <c r="Z1767" s="132"/>
      <c r="AA1767" s="5"/>
      <c r="AB1767" s="5"/>
      <c r="AC1767" s="16"/>
      <c r="AD1767" s="5"/>
      <c r="AE1767" s="5"/>
      <c r="AF1767" s="5"/>
      <c r="AG1767" s="5"/>
      <c r="AH1767" s="5"/>
      <c r="AI1767" s="14"/>
      <c r="AJ1767" s="17"/>
      <c r="AK1767" s="7"/>
    </row>
    <row r="1768" spans="3:37" x14ac:dyDescent="0.25">
      <c r="C1768" s="26"/>
      <c r="D1768" s="26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132"/>
      <c r="Y1768" s="132"/>
      <c r="Z1768" s="132"/>
      <c r="AA1768" s="5"/>
      <c r="AB1768" s="5"/>
      <c r="AC1768" s="16"/>
      <c r="AD1768" s="5"/>
      <c r="AE1768" s="5"/>
      <c r="AF1768" s="5"/>
      <c r="AG1768" s="5"/>
      <c r="AH1768" s="5"/>
      <c r="AI1768" s="14"/>
      <c r="AJ1768" s="17"/>
      <c r="AK1768" s="7"/>
    </row>
    <row r="1769" spans="3:37" x14ac:dyDescent="0.25">
      <c r="C1769" s="26"/>
      <c r="D1769" s="26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132"/>
      <c r="Y1769" s="132"/>
      <c r="Z1769" s="132"/>
      <c r="AA1769" s="5"/>
      <c r="AB1769" s="5"/>
      <c r="AC1769" s="16"/>
      <c r="AD1769" s="5"/>
      <c r="AE1769" s="5"/>
      <c r="AF1769" s="5"/>
      <c r="AG1769" s="5"/>
      <c r="AH1769" s="5"/>
      <c r="AI1769" s="14"/>
      <c r="AJ1769" s="17"/>
      <c r="AK1769" s="7"/>
    </row>
    <row r="1770" spans="3:37" x14ac:dyDescent="0.25">
      <c r="C1770" s="26"/>
      <c r="D1770" s="26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132"/>
      <c r="Y1770" s="132"/>
      <c r="Z1770" s="132"/>
      <c r="AA1770" s="5"/>
      <c r="AB1770" s="5"/>
      <c r="AC1770" s="16"/>
      <c r="AD1770" s="5"/>
      <c r="AE1770" s="5"/>
      <c r="AF1770" s="5"/>
      <c r="AG1770" s="5"/>
      <c r="AH1770" s="5"/>
      <c r="AI1770" s="14"/>
      <c r="AJ1770" s="17"/>
      <c r="AK1770" s="7"/>
    </row>
    <row r="1771" spans="3:37" x14ac:dyDescent="0.25">
      <c r="C1771" s="26"/>
      <c r="D1771" s="26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132"/>
      <c r="Y1771" s="132"/>
      <c r="Z1771" s="132"/>
      <c r="AA1771" s="5"/>
      <c r="AB1771" s="5"/>
      <c r="AC1771" s="16"/>
      <c r="AD1771" s="5"/>
      <c r="AE1771" s="5"/>
      <c r="AF1771" s="5"/>
      <c r="AG1771" s="5"/>
      <c r="AH1771" s="5"/>
      <c r="AI1771" s="14"/>
      <c r="AJ1771" s="17"/>
      <c r="AK1771" s="7"/>
    </row>
    <row r="1772" spans="3:37" x14ac:dyDescent="0.25">
      <c r="C1772" s="26"/>
      <c r="D1772" s="26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132"/>
      <c r="Y1772" s="132"/>
      <c r="Z1772" s="132"/>
      <c r="AA1772" s="5"/>
      <c r="AB1772" s="5"/>
      <c r="AC1772" s="16"/>
      <c r="AD1772" s="5"/>
      <c r="AE1772" s="5"/>
      <c r="AF1772" s="5"/>
      <c r="AG1772" s="5"/>
      <c r="AH1772" s="5"/>
      <c r="AI1772" s="14"/>
      <c r="AJ1772" s="17"/>
      <c r="AK1772" s="7"/>
    </row>
    <row r="1773" spans="3:37" x14ac:dyDescent="0.25">
      <c r="C1773" s="26"/>
      <c r="D1773" s="26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132"/>
      <c r="Y1773" s="132"/>
      <c r="Z1773" s="132"/>
      <c r="AA1773" s="5"/>
      <c r="AB1773" s="5"/>
      <c r="AC1773" s="16"/>
      <c r="AD1773" s="5"/>
      <c r="AE1773" s="5"/>
      <c r="AF1773" s="5"/>
      <c r="AG1773" s="5"/>
      <c r="AH1773" s="5"/>
      <c r="AI1773" s="14"/>
      <c r="AJ1773" s="17"/>
      <c r="AK1773" s="7"/>
    </row>
    <row r="1774" spans="3:37" x14ac:dyDescent="0.25">
      <c r="C1774" s="26"/>
      <c r="D1774" s="26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132"/>
      <c r="Y1774" s="132"/>
      <c r="Z1774" s="132"/>
      <c r="AA1774" s="5"/>
      <c r="AB1774" s="5"/>
      <c r="AC1774" s="16"/>
      <c r="AD1774" s="5"/>
      <c r="AE1774" s="5"/>
      <c r="AF1774" s="5"/>
      <c r="AG1774" s="5"/>
      <c r="AH1774" s="5"/>
      <c r="AI1774" s="14"/>
      <c r="AJ1774" s="17"/>
      <c r="AK1774" s="7"/>
    </row>
    <row r="1775" spans="3:37" x14ac:dyDescent="0.25">
      <c r="C1775" s="26"/>
      <c r="D1775" s="26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132"/>
      <c r="Y1775" s="132"/>
      <c r="Z1775" s="132"/>
      <c r="AA1775" s="5"/>
      <c r="AB1775" s="5"/>
      <c r="AC1775" s="16"/>
      <c r="AD1775" s="5"/>
      <c r="AE1775" s="5"/>
      <c r="AF1775" s="5"/>
      <c r="AG1775" s="5"/>
      <c r="AH1775" s="5"/>
      <c r="AI1775" s="14"/>
      <c r="AJ1775" s="17"/>
      <c r="AK1775" s="7"/>
    </row>
    <row r="1776" spans="3:37" x14ac:dyDescent="0.25">
      <c r="C1776" s="26"/>
      <c r="D1776" s="26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132"/>
      <c r="Y1776" s="132"/>
      <c r="Z1776" s="132"/>
      <c r="AA1776" s="5"/>
      <c r="AB1776" s="5"/>
      <c r="AC1776" s="16"/>
      <c r="AD1776" s="5"/>
      <c r="AE1776" s="5"/>
      <c r="AF1776" s="5"/>
      <c r="AG1776" s="5"/>
      <c r="AH1776" s="5"/>
      <c r="AI1776" s="14"/>
      <c r="AJ1776" s="17"/>
      <c r="AK1776" s="7"/>
    </row>
    <row r="1777" spans="3:37" x14ac:dyDescent="0.25">
      <c r="C1777" s="26"/>
      <c r="D1777" s="26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132"/>
      <c r="Y1777" s="132"/>
      <c r="Z1777" s="132"/>
      <c r="AA1777" s="5"/>
      <c r="AB1777" s="5"/>
      <c r="AC1777" s="16"/>
      <c r="AD1777" s="5"/>
      <c r="AE1777" s="5"/>
      <c r="AF1777" s="5"/>
      <c r="AG1777" s="5"/>
      <c r="AH1777" s="5"/>
      <c r="AI1777" s="14"/>
      <c r="AJ1777" s="17"/>
      <c r="AK1777" s="7"/>
    </row>
    <row r="1778" spans="3:37" x14ac:dyDescent="0.25">
      <c r="C1778" s="26"/>
      <c r="D1778" s="26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132"/>
      <c r="Y1778" s="132"/>
      <c r="Z1778" s="132"/>
      <c r="AA1778" s="5"/>
      <c r="AB1778" s="5"/>
      <c r="AC1778" s="16"/>
      <c r="AD1778" s="5"/>
      <c r="AE1778" s="5"/>
      <c r="AF1778" s="5"/>
      <c r="AG1778" s="5"/>
      <c r="AH1778" s="5"/>
      <c r="AI1778" s="14"/>
      <c r="AJ1778" s="17"/>
      <c r="AK1778" s="7"/>
    </row>
    <row r="1779" spans="3:37" x14ac:dyDescent="0.25">
      <c r="C1779" s="26"/>
      <c r="D1779" s="26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132"/>
      <c r="Y1779" s="132"/>
      <c r="Z1779" s="132"/>
      <c r="AA1779" s="5"/>
      <c r="AB1779" s="5"/>
      <c r="AC1779" s="16"/>
      <c r="AD1779" s="5"/>
      <c r="AE1779" s="5"/>
      <c r="AF1779" s="5"/>
      <c r="AG1779" s="5"/>
      <c r="AH1779" s="5"/>
      <c r="AI1779" s="14"/>
      <c r="AJ1779" s="17"/>
      <c r="AK1779" s="7"/>
    </row>
    <row r="1780" spans="3:37" x14ac:dyDescent="0.25">
      <c r="C1780" s="26"/>
      <c r="D1780" s="26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132"/>
      <c r="Y1780" s="132"/>
      <c r="Z1780" s="132"/>
      <c r="AA1780" s="5"/>
      <c r="AB1780" s="5"/>
      <c r="AC1780" s="16"/>
      <c r="AD1780" s="5"/>
      <c r="AE1780" s="5"/>
      <c r="AF1780" s="5"/>
      <c r="AG1780" s="5"/>
      <c r="AH1780" s="5"/>
      <c r="AI1780" s="14"/>
      <c r="AJ1780" s="17"/>
      <c r="AK1780" s="7"/>
    </row>
    <row r="1781" spans="3:37" x14ac:dyDescent="0.25">
      <c r="C1781" s="26"/>
      <c r="D1781" s="26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132"/>
      <c r="Y1781" s="132"/>
      <c r="Z1781" s="132"/>
      <c r="AA1781" s="5"/>
      <c r="AB1781" s="5"/>
      <c r="AC1781" s="16"/>
      <c r="AD1781" s="5"/>
      <c r="AE1781" s="5"/>
      <c r="AF1781" s="5"/>
      <c r="AG1781" s="5"/>
      <c r="AH1781" s="5"/>
      <c r="AI1781" s="14"/>
      <c r="AJ1781" s="17"/>
      <c r="AK1781" s="7"/>
    </row>
    <row r="1782" spans="3:37" x14ac:dyDescent="0.25">
      <c r="C1782" s="26"/>
      <c r="D1782" s="26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132"/>
      <c r="Y1782" s="132"/>
      <c r="Z1782" s="132"/>
      <c r="AA1782" s="5"/>
      <c r="AB1782" s="5"/>
      <c r="AC1782" s="16"/>
      <c r="AD1782" s="5"/>
      <c r="AE1782" s="5"/>
      <c r="AF1782" s="5"/>
      <c r="AG1782" s="5"/>
      <c r="AH1782" s="5"/>
      <c r="AI1782" s="14"/>
      <c r="AJ1782" s="17"/>
      <c r="AK1782" s="7"/>
    </row>
    <row r="1783" spans="3:37" x14ac:dyDescent="0.25">
      <c r="C1783" s="26"/>
      <c r="D1783" s="26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132"/>
      <c r="Y1783" s="132"/>
      <c r="Z1783" s="132"/>
      <c r="AA1783" s="5"/>
      <c r="AB1783" s="5"/>
      <c r="AC1783" s="16"/>
      <c r="AD1783" s="5"/>
      <c r="AE1783" s="5"/>
      <c r="AF1783" s="5"/>
      <c r="AG1783" s="5"/>
      <c r="AH1783" s="5"/>
      <c r="AI1783" s="14"/>
      <c r="AJ1783" s="17"/>
      <c r="AK1783" s="7"/>
    </row>
    <row r="1784" spans="3:37" x14ac:dyDescent="0.25">
      <c r="C1784" s="26"/>
      <c r="D1784" s="26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132"/>
      <c r="Y1784" s="132"/>
      <c r="Z1784" s="132"/>
      <c r="AA1784" s="5"/>
      <c r="AB1784" s="5"/>
      <c r="AC1784" s="16"/>
      <c r="AD1784" s="5"/>
      <c r="AE1784" s="5"/>
      <c r="AF1784" s="5"/>
      <c r="AG1784" s="5"/>
      <c r="AH1784" s="5"/>
      <c r="AI1784" s="14"/>
      <c r="AJ1784" s="17"/>
      <c r="AK1784" s="7"/>
    </row>
    <row r="1785" spans="3:37" x14ac:dyDescent="0.25">
      <c r="C1785" s="26"/>
      <c r="D1785" s="26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132"/>
      <c r="Y1785" s="132"/>
      <c r="Z1785" s="132"/>
      <c r="AA1785" s="5"/>
      <c r="AB1785" s="5"/>
      <c r="AC1785" s="16"/>
      <c r="AD1785" s="5"/>
      <c r="AE1785" s="5"/>
      <c r="AF1785" s="5"/>
      <c r="AG1785" s="5"/>
      <c r="AH1785" s="5"/>
      <c r="AI1785" s="14"/>
      <c r="AJ1785" s="17"/>
      <c r="AK1785" s="7"/>
    </row>
    <row r="1786" spans="3:37" x14ac:dyDescent="0.25">
      <c r="C1786" s="26"/>
      <c r="D1786" s="26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132"/>
      <c r="Y1786" s="132"/>
      <c r="Z1786" s="132"/>
      <c r="AA1786" s="5"/>
      <c r="AB1786" s="5"/>
      <c r="AC1786" s="16"/>
      <c r="AD1786" s="5"/>
      <c r="AE1786" s="5"/>
      <c r="AF1786" s="5"/>
      <c r="AG1786" s="5"/>
      <c r="AH1786" s="5"/>
      <c r="AI1786" s="14"/>
      <c r="AJ1786" s="17"/>
      <c r="AK1786" s="7"/>
    </row>
    <row r="1787" spans="3:37" x14ac:dyDescent="0.25">
      <c r="C1787" s="26"/>
      <c r="D1787" s="26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132"/>
      <c r="Y1787" s="132"/>
      <c r="Z1787" s="132"/>
      <c r="AA1787" s="5"/>
      <c r="AB1787" s="5"/>
      <c r="AC1787" s="16"/>
      <c r="AD1787" s="5"/>
      <c r="AE1787" s="5"/>
      <c r="AF1787" s="5"/>
      <c r="AG1787" s="5"/>
      <c r="AH1787" s="5"/>
      <c r="AI1787" s="14"/>
      <c r="AJ1787" s="17"/>
      <c r="AK1787" s="7"/>
    </row>
    <row r="1788" spans="3:37" x14ac:dyDescent="0.25">
      <c r="C1788" s="26"/>
      <c r="D1788" s="26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132"/>
      <c r="Y1788" s="132"/>
      <c r="Z1788" s="132"/>
      <c r="AA1788" s="5"/>
      <c r="AB1788" s="5"/>
      <c r="AC1788" s="16"/>
      <c r="AD1788" s="5"/>
      <c r="AE1788" s="5"/>
      <c r="AF1788" s="5"/>
      <c r="AG1788" s="5"/>
      <c r="AH1788" s="5"/>
      <c r="AI1788" s="14"/>
      <c r="AJ1788" s="17"/>
      <c r="AK1788" s="7"/>
    </row>
    <row r="1789" spans="3:37" x14ac:dyDescent="0.25">
      <c r="C1789" s="26"/>
      <c r="D1789" s="26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132"/>
      <c r="Y1789" s="132"/>
      <c r="Z1789" s="132"/>
      <c r="AA1789" s="5"/>
      <c r="AB1789" s="5"/>
      <c r="AC1789" s="16"/>
      <c r="AD1789" s="5"/>
      <c r="AE1789" s="5"/>
      <c r="AF1789" s="5"/>
      <c r="AG1789" s="5"/>
      <c r="AH1789" s="5"/>
      <c r="AI1789" s="14"/>
      <c r="AJ1789" s="17"/>
      <c r="AK1789" s="7"/>
    </row>
    <row r="1790" spans="3:37" x14ac:dyDescent="0.25">
      <c r="C1790" s="26"/>
      <c r="D1790" s="26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132"/>
      <c r="Y1790" s="132"/>
      <c r="Z1790" s="132"/>
      <c r="AA1790" s="5"/>
      <c r="AB1790" s="5"/>
      <c r="AC1790" s="16"/>
      <c r="AD1790" s="5"/>
      <c r="AE1790" s="5"/>
      <c r="AF1790" s="5"/>
      <c r="AG1790" s="5"/>
      <c r="AH1790" s="5"/>
      <c r="AI1790" s="14"/>
      <c r="AJ1790" s="17"/>
      <c r="AK1790" s="7"/>
    </row>
    <row r="1791" spans="3:37" x14ac:dyDescent="0.25">
      <c r="C1791" s="26"/>
      <c r="D1791" s="26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132"/>
      <c r="Y1791" s="132"/>
      <c r="Z1791" s="132"/>
      <c r="AA1791" s="5"/>
      <c r="AB1791" s="5"/>
      <c r="AC1791" s="16"/>
      <c r="AD1791" s="5"/>
      <c r="AE1791" s="5"/>
      <c r="AF1791" s="5"/>
      <c r="AG1791" s="5"/>
      <c r="AH1791" s="5"/>
      <c r="AI1791" s="14"/>
      <c r="AJ1791" s="17"/>
      <c r="AK1791" s="7"/>
    </row>
    <row r="1792" spans="3:37" x14ac:dyDescent="0.25">
      <c r="C1792" s="26"/>
      <c r="D1792" s="26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132"/>
      <c r="Y1792" s="132"/>
      <c r="Z1792" s="132"/>
      <c r="AA1792" s="5"/>
      <c r="AB1792" s="5"/>
      <c r="AC1792" s="16"/>
      <c r="AD1792" s="5"/>
      <c r="AE1792" s="5"/>
      <c r="AF1792" s="5"/>
      <c r="AG1792" s="5"/>
      <c r="AH1792" s="5"/>
      <c r="AI1792" s="14"/>
      <c r="AJ1792" s="17"/>
      <c r="AK1792" s="7"/>
    </row>
    <row r="1793" spans="3:37" x14ac:dyDescent="0.25">
      <c r="C1793" s="26"/>
      <c r="D1793" s="26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132"/>
      <c r="Y1793" s="132"/>
      <c r="Z1793" s="132"/>
      <c r="AA1793" s="5"/>
      <c r="AB1793" s="5"/>
      <c r="AC1793" s="16"/>
      <c r="AD1793" s="5"/>
      <c r="AE1793" s="5"/>
      <c r="AF1793" s="5"/>
      <c r="AG1793" s="5"/>
      <c r="AH1793" s="5"/>
      <c r="AI1793" s="14"/>
      <c r="AJ1793" s="17"/>
      <c r="AK1793" s="7"/>
    </row>
    <row r="1794" spans="3:37" x14ac:dyDescent="0.25">
      <c r="C1794" s="26"/>
      <c r="D1794" s="26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132"/>
      <c r="Y1794" s="132"/>
      <c r="Z1794" s="132"/>
      <c r="AA1794" s="5"/>
      <c r="AB1794" s="5"/>
      <c r="AC1794" s="16"/>
      <c r="AD1794" s="5"/>
      <c r="AE1794" s="5"/>
      <c r="AF1794" s="5"/>
      <c r="AG1794" s="5"/>
      <c r="AH1794" s="5"/>
      <c r="AI1794" s="14"/>
      <c r="AJ1794" s="17"/>
      <c r="AK1794" s="7"/>
    </row>
    <row r="1795" spans="3:37" x14ac:dyDescent="0.25">
      <c r="C1795" s="26"/>
      <c r="D1795" s="26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132"/>
      <c r="Y1795" s="132"/>
      <c r="Z1795" s="132"/>
      <c r="AA1795" s="5"/>
      <c r="AB1795" s="5"/>
      <c r="AC1795" s="16"/>
      <c r="AD1795" s="5"/>
      <c r="AE1795" s="5"/>
      <c r="AF1795" s="5"/>
      <c r="AG1795" s="5"/>
      <c r="AH1795" s="5"/>
      <c r="AI1795" s="14"/>
      <c r="AJ1795" s="17"/>
      <c r="AK1795" s="7"/>
    </row>
    <row r="1796" spans="3:37" x14ac:dyDescent="0.25">
      <c r="C1796" s="26"/>
      <c r="D1796" s="26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132"/>
      <c r="Y1796" s="132"/>
      <c r="Z1796" s="132"/>
      <c r="AA1796" s="5"/>
      <c r="AB1796" s="5"/>
      <c r="AC1796" s="16"/>
      <c r="AD1796" s="5"/>
      <c r="AE1796" s="5"/>
      <c r="AF1796" s="5"/>
      <c r="AG1796" s="5"/>
      <c r="AH1796" s="5"/>
      <c r="AI1796" s="14"/>
      <c r="AJ1796" s="17"/>
      <c r="AK1796" s="7"/>
    </row>
    <row r="1797" spans="3:37" x14ac:dyDescent="0.25">
      <c r="C1797" s="26"/>
      <c r="D1797" s="26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132"/>
      <c r="Y1797" s="132"/>
      <c r="Z1797" s="132"/>
      <c r="AA1797" s="5"/>
      <c r="AB1797" s="5"/>
      <c r="AC1797" s="16"/>
      <c r="AD1797" s="5"/>
      <c r="AE1797" s="5"/>
      <c r="AF1797" s="5"/>
      <c r="AG1797" s="5"/>
      <c r="AH1797" s="5"/>
      <c r="AI1797" s="14"/>
      <c r="AJ1797" s="17"/>
      <c r="AK1797" s="7"/>
    </row>
    <row r="1798" spans="3:37" x14ac:dyDescent="0.25">
      <c r="C1798" s="26"/>
      <c r="D1798" s="26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132"/>
      <c r="Y1798" s="132"/>
      <c r="Z1798" s="132"/>
      <c r="AA1798" s="5"/>
      <c r="AB1798" s="5"/>
      <c r="AC1798" s="16"/>
      <c r="AD1798" s="5"/>
      <c r="AE1798" s="5"/>
      <c r="AF1798" s="5"/>
      <c r="AG1798" s="5"/>
      <c r="AH1798" s="5"/>
      <c r="AI1798" s="14"/>
      <c r="AJ1798" s="17"/>
      <c r="AK1798" s="7"/>
    </row>
    <row r="1799" spans="3:37" x14ac:dyDescent="0.25">
      <c r="C1799" s="26"/>
      <c r="D1799" s="26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132"/>
      <c r="Y1799" s="132"/>
      <c r="Z1799" s="132"/>
      <c r="AA1799" s="5"/>
      <c r="AB1799" s="5"/>
      <c r="AC1799" s="16"/>
      <c r="AD1799" s="5"/>
      <c r="AE1799" s="5"/>
      <c r="AF1799" s="5"/>
      <c r="AG1799" s="5"/>
      <c r="AH1799" s="5"/>
      <c r="AI1799" s="14"/>
      <c r="AJ1799" s="17"/>
      <c r="AK1799" s="7"/>
    </row>
    <row r="1800" spans="3:37" x14ac:dyDescent="0.25">
      <c r="C1800" s="26"/>
      <c r="D1800" s="26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132"/>
      <c r="Y1800" s="132"/>
      <c r="Z1800" s="132"/>
      <c r="AA1800" s="5"/>
      <c r="AB1800" s="5"/>
      <c r="AC1800" s="16"/>
      <c r="AD1800" s="5"/>
      <c r="AE1800" s="5"/>
      <c r="AF1800" s="5"/>
      <c r="AG1800" s="5"/>
      <c r="AH1800" s="5"/>
      <c r="AI1800" s="14"/>
      <c r="AJ1800" s="17"/>
      <c r="AK1800" s="7"/>
    </row>
    <row r="1801" spans="3:37" x14ac:dyDescent="0.25">
      <c r="C1801" s="26"/>
      <c r="D1801" s="26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132"/>
      <c r="Y1801" s="132"/>
      <c r="Z1801" s="132"/>
      <c r="AA1801" s="5"/>
      <c r="AB1801" s="5"/>
      <c r="AC1801" s="16"/>
      <c r="AD1801" s="5"/>
      <c r="AE1801" s="5"/>
      <c r="AF1801" s="5"/>
      <c r="AG1801" s="5"/>
      <c r="AH1801" s="5"/>
      <c r="AI1801" s="14"/>
      <c r="AJ1801" s="17"/>
      <c r="AK1801" s="7"/>
    </row>
    <row r="1802" spans="3:37" x14ac:dyDescent="0.25">
      <c r="C1802" s="26"/>
      <c r="D1802" s="26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132"/>
      <c r="Y1802" s="132"/>
      <c r="Z1802" s="132"/>
      <c r="AA1802" s="5"/>
      <c r="AB1802" s="5"/>
      <c r="AC1802" s="16"/>
      <c r="AD1802" s="5"/>
      <c r="AE1802" s="5"/>
      <c r="AF1802" s="5"/>
      <c r="AG1802" s="5"/>
      <c r="AH1802" s="5"/>
      <c r="AI1802" s="14"/>
      <c r="AJ1802" s="17"/>
      <c r="AK1802" s="7"/>
    </row>
    <row r="1803" spans="3:37" x14ac:dyDescent="0.25">
      <c r="C1803" s="26"/>
      <c r="D1803" s="26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132"/>
      <c r="Y1803" s="132"/>
      <c r="Z1803" s="132"/>
      <c r="AA1803" s="5"/>
      <c r="AB1803" s="5"/>
      <c r="AC1803" s="16"/>
      <c r="AD1803" s="5"/>
      <c r="AE1803" s="5"/>
      <c r="AF1803" s="5"/>
      <c r="AG1803" s="5"/>
      <c r="AH1803" s="5"/>
      <c r="AI1803" s="14"/>
      <c r="AJ1803" s="17"/>
      <c r="AK1803" s="7"/>
    </row>
    <row r="1804" spans="3:37" x14ac:dyDescent="0.25">
      <c r="C1804" s="26"/>
      <c r="D1804" s="26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132"/>
      <c r="Y1804" s="132"/>
      <c r="Z1804" s="132"/>
      <c r="AA1804" s="5"/>
      <c r="AB1804" s="5"/>
      <c r="AC1804" s="16"/>
      <c r="AD1804" s="5"/>
      <c r="AE1804" s="5"/>
      <c r="AF1804" s="5"/>
      <c r="AG1804" s="5"/>
      <c r="AH1804" s="5"/>
      <c r="AI1804" s="14"/>
      <c r="AJ1804" s="17"/>
      <c r="AK1804" s="7"/>
    </row>
    <row r="1805" spans="3:37" x14ac:dyDescent="0.25">
      <c r="C1805" s="26"/>
      <c r="D1805" s="26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132"/>
      <c r="Y1805" s="132"/>
      <c r="Z1805" s="132"/>
      <c r="AA1805" s="5"/>
      <c r="AB1805" s="5"/>
      <c r="AC1805" s="16"/>
      <c r="AD1805" s="5"/>
      <c r="AE1805" s="5"/>
      <c r="AF1805" s="5"/>
      <c r="AG1805" s="5"/>
      <c r="AH1805" s="5"/>
      <c r="AI1805" s="14"/>
      <c r="AJ1805" s="17"/>
      <c r="AK1805" s="7"/>
    </row>
    <row r="1806" spans="3:37" x14ac:dyDescent="0.25">
      <c r="C1806" s="26"/>
      <c r="D1806" s="26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132"/>
      <c r="Y1806" s="132"/>
      <c r="Z1806" s="132"/>
      <c r="AA1806" s="5"/>
      <c r="AB1806" s="5"/>
      <c r="AC1806" s="16"/>
      <c r="AD1806" s="5"/>
      <c r="AE1806" s="5"/>
      <c r="AF1806" s="5"/>
      <c r="AG1806" s="5"/>
      <c r="AH1806" s="5"/>
      <c r="AI1806" s="14"/>
      <c r="AJ1806" s="17"/>
      <c r="AK1806" s="7"/>
    </row>
    <row r="1807" spans="3:37" x14ac:dyDescent="0.25">
      <c r="C1807" s="26"/>
      <c r="D1807" s="26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132"/>
      <c r="Y1807" s="132"/>
      <c r="Z1807" s="132"/>
      <c r="AA1807" s="5"/>
      <c r="AB1807" s="5"/>
      <c r="AC1807" s="16"/>
      <c r="AD1807" s="5"/>
      <c r="AE1807" s="5"/>
      <c r="AF1807" s="5"/>
      <c r="AG1807" s="5"/>
      <c r="AH1807" s="5"/>
      <c r="AI1807" s="14"/>
      <c r="AJ1807" s="17"/>
      <c r="AK1807" s="7"/>
    </row>
    <row r="1808" spans="3:37" x14ac:dyDescent="0.25">
      <c r="C1808" s="26"/>
      <c r="D1808" s="26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132"/>
      <c r="Y1808" s="132"/>
      <c r="Z1808" s="132"/>
      <c r="AA1808" s="5"/>
      <c r="AB1808" s="5"/>
      <c r="AC1808" s="16"/>
      <c r="AD1808" s="5"/>
      <c r="AE1808" s="5"/>
      <c r="AF1808" s="5"/>
      <c r="AG1808" s="5"/>
      <c r="AH1808" s="5"/>
      <c r="AI1808" s="14"/>
      <c r="AJ1808" s="17"/>
      <c r="AK1808" s="7"/>
    </row>
    <row r="1809" spans="3:37" x14ac:dyDescent="0.25">
      <c r="C1809" s="26"/>
      <c r="D1809" s="26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132"/>
      <c r="Y1809" s="132"/>
      <c r="Z1809" s="132"/>
      <c r="AA1809" s="5"/>
      <c r="AB1809" s="5"/>
      <c r="AC1809" s="16"/>
      <c r="AD1809" s="5"/>
      <c r="AE1809" s="5"/>
      <c r="AF1809" s="5"/>
      <c r="AG1809" s="5"/>
      <c r="AH1809" s="5"/>
      <c r="AI1809" s="14"/>
      <c r="AJ1809" s="17"/>
      <c r="AK1809" s="7"/>
    </row>
    <row r="1810" spans="3:37" x14ac:dyDescent="0.25">
      <c r="C1810" s="26"/>
      <c r="D1810" s="26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132"/>
      <c r="Y1810" s="132"/>
      <c r="Z1810" s="132"/>
      <c r="AA1810" s="5"/>
      <c r="AB1810" s="5"/>
      <c r="AC1810" s="16"/>
      <c r="AD1810" s="5"/>
      <c r="AE1810" s="5"/>
      <c r="AF1810" s="5"/>
      <c r="AG1810" s="5"/>
      <c r="AH1810" s="5"/>
      <c r="AI1810" s="14"/>
      <c r="AJ1810" s="17"/>
      <c r="AK1810" s="7"/>
    </row>
    <row r="1811" spans="3:37" x14ac:dyDescent="0.25">
      <c r="C1811" s="26"/>
      <c r="D1811" s="26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132"/>
      <c r="Y1811" s="132"/>
      <c r="Z1811" s="132"/>
      <c r="AA1811" s="5"/>
      <c r="AB1811" s="5"/>
      <c r="AC1811" s="16"/>
      <c r="AD1811" s="5"/>
      <c r="AE1811" s="5"/>
      <c r="AF1811" s="5"/>
      <c r="AG1811" s="5"/>
      <c r="AH1811" s="5"/>
      <c r="AI1811" s="14"/>
      <c r="AJ1811" s="17"/>
      <c r="AK1811" s="7"/>
    </row>
    <row r="1812" spans="3:37" x14ac:dyDescent="0.25">
      <c r="C1812" s="26"/>
      <c r="D1812" s="26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132"/>
      <c r="Y1812" s="132"/>
      <c r="Z1812" s="132"/>
      <c r="AA1812" s="5"/>
      <c r="AB1812" s="5"/>
      <c r="AC1812" s="16"/>
      <c r="AD1812" s="5"/>
      <c r="AE1812" s="5"/>
      <c r="AF1812" s="5"/>
      <c r="AG1812" s="5"/>
      <c r="AH1812" s="5"/>
      <c r="AI1812" s="14"/>
      <c r="AJ1812" s="17"/>
      <c r="AK1812" s="7"/>
    </row>
    <row r="1813" spans="3:37" x14ac:dyDescent="0.25">
      <c r="C1813" s="26"/>
      <c r="D1813" s="26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132"/>
      <c r="Y1813" s="132"/>
      <c r="Z1813" s="132"/>
      <c r="AA1813" s="5"/>
      <c r="AB1813" s="5"/>
      <c r="AC1813" s="16"/>
      <c r="AD1813" s="5"/>
      <c r="AE1813" s="5"/>
      <c r="AF1813" s="5"/>
      <c r="AG1813" s="5"/>
      <c r="AH1813" s="5"/>
      <c r="AI1813" s="14"/>
      <c r="AJ1813" s="17"/>
      <c r="AK1813" s="7"/>
    </row>
    <row r="1814" spans="3:37" x14ac:dyDescent="0.25">
      <c r="C1814" s="26"/>
      <c r="D1814" s="26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132"/>
      <c r="Y1814" s="132"/>
      <c r="Z1814" s="132"/>
      <c r="AA1814" s="5"/>
      <c r="AB1814" s="5"/>
      <c r="AC1814" s="16"/>
      <c r="AD1814" s="5"/>
      <c r="AE1814" s="5"/>
      <c r="AF1814" s="5"/>
      <c r="AG1814" s="5"/>
      <c r="AH1814" s="5"/>
      <c r="AI1814" s="14"/>
      <c r="AJ1814" s="17"/>
      <c r="AK1814" s="7"/>
    </row>
    <row r="1815" spans="3:37" x14ac:dyDescent="0.25">
      <c r="C1815" s="26"/>
      <c r="D1815" s="26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132"/>
      <c r="Y1815" s="132"/>
      <c r="Z1815" s="132"/>
      <c r="AA1815" s="5"/>
      <c r="AB1815" s="5"/>
      <c r="AC1815" s="16"/>
      <c r="AD1815" s="5"/>
      <c r="AE1815" s="5"/>
      <c r="AF1815" s="5"/>
      <c r="AG1815" s="5"/>
      <c r="AH1815" s="5"/>
      <c r="AI1815" s="14"/>
      <c r="AJ1815" s="17"/>
      <c r="AK1815" s="7"/>
    </row>
    <row r="1816" spans="3:37" x14ac:dyDescent="0.25">
      <c r="C1816" s="26"/>
      <c r="D1816" s="26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132"/>
      <c r="Y1816" s="132"/>
      <c r="Z1816" s="132"/>
      <c r="AA1816" s="5"/>
      <c r="AB1816" s="5"/>
      <c r="AC1816" s="16"/>
      <c r="AD1816" s="5"/>
      <c r="AE1816" s="5"/>
      <c r="AF1816" s="5"/>
      <c r="AG1816" s="5"/>
      <c r="AH1816" s="5"/>
      <c r="AI1816" s="14"/>
      <c r="AJ1816" s="17"/>
      <c r="AK1816" s="7"/>
    </row>
    <row r="1817" spans="3:37" x14ac:dyDescent="0.25">
      <c r="C1817" s="26"/>
      <c r="D1817" s="26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132"/>
      <c r="Y1817" s="132"/>
      <c r="Z1817" s="132"/>
      <c r="AA1817" s="5"/>
      <c r="AB1817" s="5"/>
      <c r="AC1817" s="16"/>
      <c r="AD1817" s="5"/>
      <c r="AE1817" s="5"/>
      <c r="AF1817" s="5"/>
      <c r="AG1817" s="5"/>
      <c r="AH1817" s="5"/>
      <c r="AI1817" s="14"/>
      <c r="AJ1817" s="17"/>
      <c r="AK1817" s="7"/>
    </row>
    <row r="1818" spans="3:37" x14ac:dyDescent="0.25">
      <c r="C1818" s="26"/>
      <c r="D1818" s="26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132"/>
      <c r="Y1818" s="132"/>
      <c r="Z1818" s="132"/>
      <c r="AA1818" s="5"/>
      <c r="AB1818" s="5"/>
      <c r="AC1818" s="16"/>
      <c r="AD1818" s="5"/>
      <c r="AE1818" s="5"/>
      <c r="AF1818" s="5"/>
      <c r="AG1818" s="5"/>
      <c r="AH1818" s="5"/>
      <c r="AI1818" s="14"/>
      <c r="AJ1818" s="17"/>
      <c r="AK1818" s="7"/>
    </row>
    <row r="1819" spans="3:37" x14ac:dyDescent="0.25">
      <c r="C1819" s="26"/>
      <c r="D1819" s="26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132"/>
      <c r="Y1819" s="132"/>
      <c r="Z1819" s="132"/>
      <c r="AA1819" s="5"/>
      <c r="AB1819" s="5"/>
      <c r="AC1819" s="16"/>
      <c r="AD1819" s="5"/>
      <c r="AE1819" s="5"/>
      <c r="AF1819" s="5"/>
      <c r="AG1819" s="5"/>
      <c r="AH1819" s="5"/>
      <c r="AI1819" s="14"/>
      <c r="AJ1819" s="17"/>
      <c r="AK1819" s="7"/>
    </row>
    <row r="1820" spans="3:37" x14ac:dyDescent="0.25">
      <c r="C1820" s="26"/>
      <c r="D1820" s="26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132"/>
      <c r="Y1820" s="132"/>
      <c r="Z1820" s="132"/>
      <c r="AA1820" s="5"/>
      <c r="AB1820" s="5"/>
      <c r="AC1820" s="16"/>
      <c r="AD1820" s="5"/>
      <c r="AE1820" s="5"/>
      <c r="AF1820" s="5"/>
      <c r="AG1820" s="5"/>
      <c r="AH1820" s="5"/>
      <c r="AI1820" s="14"/>
      <c r="AJ1820" s="17"/>
      <c r="AK1820" s="7"/>
    </row>
    <row r="1821" spans="3:37" x14ac:dyDescent="0.25">
      <c r="C1821" s="26"/>
      <c r="D1821" s="26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132"/>
      <c r="Y1821" s="132"/>
      <c r="Z1821" s="132"/>
      <c r="AA1821" s="5"/>
      <c r="AB1821" s="5"/>
      <c r="AC1821" s="16"/>
      <c r="AD1821" s="5"/>
      <c r="AE1821" s="5"/>
      <c r="AF1821" s="5"/>
      <c r="AG1821" s="5"/>
      <c r="AH1821" s="5"/>
      <c r="AI1821" s="14"/>
      <c r="AJ1821" s="17"/>
      <c r="AK1821" s="7"/>
    </row>
    <row r="1822" spans="3:37" x14ac:dyDescent="0.25">
      <c r="C1822" s="26"/>
      <c r="D1822" s="26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132"/>
      <c r="Y1822" s="132"/>
      <c r="Z1822" s="132"/>
      <c r="AA1822" s="5"/>
      <c r="AB1822" s="5"/>
      <c r="AC1822" s="16"/>
      <c r="AD1822" s="5"/>
      <c r="AE1822" s="5"/>
      <c r="AF1822" s="5"/>
      <c r="AG1822" s="5"/>
      <c r="AH1822" s="5"/>
      <c r="AI1822" s="14"/>
      <c r="AJ1822" s="17"/>
      <c r="AK1822" s="7"/>
    </row>
    <row r="1823" spans="3:37" x14ac:dyDescent="0.25">
      <c r="C1823" s="26"/>
      <c r="D1823" s="26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132"/>
      <c r="Y1823" s="132"/>
      <c r="Z1823" s="132"/>
      <c r="AA1823" s="5"/>
      <c r="AB1823" s="5"/>
      <c r="AC1823" s="16"/>
      <c r="AD1823" s="5"/>
      <c r="AE1823" s="5"/>
      <c r="AF1823" s="5"/>
      <c r="AG1823" s="5"/>
      <c r="AH1823" s="5"/>
      <c r="AI1823" s="14"/>
      <c r="AJ1823" s="17"/>
      <c r="AK1823" s="7"/>
    </row>
    <row r="1824" spans="3:37" x14ac:dyDescent="0.25">
      <c r="C1824" s="26"/>
      <c r="D1824" s="26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132"/>
      <c r="Y1824" s="132"/>
      <c r="Z1824" s="132"/>
      <c r="AA1824" s="5"/>
      <c r="AB1824" s="5"/>
      <c r="AC1824" s="16"/>
      <c r="AD1824" s="5"/>
      <c r="AE1824" s="5"/>
      <c r="AF1824" s="5"/>
      <c r="AG1824" s="5"/>
      <c r="AH1824" s="5"/>
      <c r="AI1824" s="14"/>
      <c r="AJ1824" s="17"/>
      <c r="AK1824" s="7"/>
    </row>
    <row r="1825" spans="3:37" x14ac:dyDescent="0.25">
      <c r="C1825" s="26"/>
      <c r="D1825" s="26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132"/>
      <c r="Y1825" s="132"/>
      <c r="Z1825" s="132"/>
      <c r="AA1825" s="5"/>
      <c r="AB1825" s="5"/>
      <c r="AC1825" s="16"/>
      <c r="AD1825" s="5"/>
      <c r="AE1825" s="5"/>
      <c r="AF1825" s="5"/>
      <c r="AG1825" s="5"/>
      <c r="AH1825" s="5"/>
      <c r="AI1825" s="14"/>
      <c r="AJ1825" s="17"/>
      <c r="AK1825" s="7"/>
    </row>
    <row r="1826" spans="3:37" x14ac:dyDescent="0.25">
      <c r="C1826" s="26"/>
      <c r="D1826" s="26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132"/>
      <c r="Y1826" s="132"/>
      <c r="Z1826" s="132"/>
      <c r="AA1826" s="5"/>
      <c r="AB1826" s="5"/>
      <c r="AC1826" s="16"/>
      <c r="AD1826" s="5"/>
      <c r="AE1826" s="5"/>
      <c r="AF1826" s="5"/>
      <c r="AG1826" s="5"/>
      <c r="AH1826" s="5"/>
      <c r="AI1826" s="14"/>
      <c r="AJ1826" s="17"/>
      <c r="AK1826" s="7"/>
    </row>
    <row r="1827" spans="3:37" x14ac:dyDescent="0.25">
      <c r="C1827" s="26"/>
      <c r="D1827" s="26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132"/>
      <c r="Y1827" s="132"/>
      <c r="Z1827" s="132"/>
      <c r="AA1827" s="5"/>
      <c r="AB1827" s="5"/>
      <c r="AC1827" s="16"/>
      <c r="AD1827" s="5"/>
      <c r="AE1827" s="5"/>
      <c r="AF1827" s="5"/>
      <c r="AG1827" s="5"/>
      <c r="AH1827" s="5"/>
      <c r="AI1827" s="14"/>
      <c r="AJ1827" s="17"/>
      <c r="AK1827" s="7"/>
    </row>
    <row r="1828" spans="3:37" x14ac:dyDescent="0.25">
      <c r="C1828" s="26"/>
      <c r="D1828" s="26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132"/>
      <c r="Y1828" s="132"/>
      <c r="Z1828" s="132"/>
      <c r="AA1828" s="5"/>
      <c r="AB1828" s="5"/>
      <c r="AC1828" s="16"/>
      <c r="AD1828" s="5"/>
      <c r="AE1828" s="5"/>
      <c r="AF1828" s="5"/>
      <c r="AG1828" s="5"/>
      <c r="AH1828" s="5"/>
      <c r="AI1828" s="14"/>
      <c r="AJ1828" s="17"/>
      <c r="AK1828" s="7"/>
    </row>
    <row r="1829" spans="3:37" x14ac:dyDescent="0.25">
      <c r="C1829" s="26"/>
      <c r="D1829" s="26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132"/>
      <c r="Y1829" s="132"/>
      <c r="Z1829" s="132"/>
      <c r="AA1829" s="5"/>
      <c r="AB1829" s="5"/>
      <c r="AC1829" s="16"/>
      <c r="AD1829" s="5"/>
      <c r="AE1829" s="5"/>
      <c r="AF1829" s="5"/>
      <c r="AG1829" s="5"/>
      <c r="AH1829" s="5"/>
      <c r="AI1829" s="14"/>
      <c r="AJ1829" s="17"/>
      <c r="AK1829" s="7"/>
    </row>
    <row r="1830" spans="3:37" x14ac:dyDescent="0.25">
      <c r="C1830" s="26"/>
      <c r="D1830" s="26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132"/>
      <c r="Y1830" s="132"/>
      <c r="Z1830" s="132"/>
      <c r="AA1830" s="5"/>
      <c r="AB1830" s="5"/>
      <c r="AC1830" s="16"/>
      <c r="AD1830" s="5"/>
      <c r="AE1830" s="5"/>
      <c r="AF1830" s="5"/>
      <c r="AG1830" s="5"/>
      <c r="AH1830" s="5"/>
      <c r="AI1830" s="14"/>
      <c r="AJ1830" s="17"/>
      <c r="AK1830" s="7"/>
    </row>
    <row r="1831" spans="3:37" x14ac:dyDescent="0.25">
      <c r="C1831" s="26"/>
      <c r="D1831" s="26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132"/>
      <c r="Y1831" s="132"/>
      <c r="Z1831" s="132"/>
      <c r="AA1831" s="5"/>
      <c r="AB1831" s="5"/>
      <c r="AC1831" s="16"/>
      <c r="AD1831" s="5"/>
      <c r="AE1831" s="5"/>
      <c r="AF1831" s="5"/>
      <c r="AG1831" s="5"/>
      <c r="AH1831" s="5"/>
      <c r="AI1831" s="14"/>
      <c r="AJ1831" s="17"/>
      <c r="AK1831" s="7"/>
    </row>
    <row r="1832" spans="3:37" x14ac:dyDescent="0.25">
      <c r="C1832" s="26"/>
      <c r="D1832" s="26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132"/>
      <c r="Y1832" s="132"/>
      <c r="Z1832" s="132"/>
      <c r="AA1832" s="5"/>
      <c r="AB1832" s="5"/>
      <c r="AC1832" s="16"/>
      <c r="AD1832" s="5"/>
      <c r="AE1832" s="5"/>
      <c r="AF1832" s="5"/>
      <c r="AG1832" s="5"/>
      <c r="AH1832" s="5"/>
      <c r="AI1832" s="14"/>
      <c r="AJ1832" s="17"/>
      <c r="AK1832" s="7"/>
    </row>
    <row r="1833" spans="3:37" x14ac:dyDescent="0.25">
      <c r="C1833" s="26"/>
      <c r="D1833" s="26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132"/>
      <c r="Y1833" s="132"/>
      <c r="Z1833" s="132"/>
      <c r="AA1833" s="5"/>
      <c r="AB1833" s="5"/>
      <c r="AC1833" s="16"/>
      <c r="AD1833" s="5"/>
      <c r="AE1833" s="5"/>
      <c r="AF1833" s="5"/>
      <c r="AG1833" s="5"/>
      <c r="AH1833" s="5"/>
      <c r="AI1833" s="14"/>
      <c r="AJ1833" s="17"/>
      <c r="AK1833" s="7"/>
    </row>
    <row r="1834" spans="3:37" x14ac:dyDescent="0.25">
      <c r="C1834" s="26"/>
      <c r="D1834" s="26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132"/>
      <c r="Y1834" s="132"/>
      <c r="Z1834" s="132"/>
      <c r="AA1834" s="5"/>
      <c r="AB1834" s="5"/>
      <c r="AC1834" s="16"/>
      <c r="AD1834" s="5"/>
      <c r="AE1834" s="5"/>
      <c r="AF1834" s="5"/>
      <c r="AG1834" s="5"/>
      <c r="AH1834" s="5"/>
      <c r="AI1834" s="14"/>
      <c r="AJ1834" s="17"/>
      <c r="AK1834" s="7"/>
    </row>
    <row r="1835" spans="3:37" x14ac:dyDescent="0.25">
      <c r="C1835" s="26"/>
      <c r="D1835" s="26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132"/>
      <c r="Y1835" s="132"/>
      <c r="Z1835" s="132"/>
      <c r="AA1835" s="5"/>
      <c r="AB1835" s="5"/>
      <c r="AC1835" s="16"/>
      <c r="AD1835" s="5"/>
      <c r="AE1835" s="5"/>
      <c r="AF1835" s="5"/>
      <c r="AG1835" s="5"/>
      <c r="AH1835" s="5"/>
      <c r="AI1835" s="14"/>
      <c r="AJ1835" s="17"/>
      <c r="AK1835" s="7"/>
    </row>
    <row r="1836" spans="3:37" x14ac:dyDescent="0.25">
      <c r="C1836" s="26"/>
      <c r="D1836" s="26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132"/>
      <c r="Y1836" s="132"/>
      <c r="Z1836" s="132"/>
      <c r="AA1836" s="5"/>
      <c r="AB1836" s="5"/>
      <c r="AC1836" s="16"/>
      <c r="AD1836" s="5"/>
      <c r="AE1836" s="5"/>
      <c r="AF1836" s="5"/>
      <c r="AG1836" s="5"/>
      <c r="AH1836" s="5"/>
      <c r="AI1836" s="14"/>
      <c r="AJ1836" s="17"/>
      <c r="AK1836" s="7"/>
    </row>
    <row r="1837" spans="3:37" x14ac:dyDescent="0.25">
      <c r="C1837" s="26"/>
      <c r="D1837" s="26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132"/>
      <c r="Y1837" s="132"/>
      <c r="Z1837" s="132"/>
      <c r="AA1837" s="5"/>
      <c r="AB1837" s="5"/>
      <c r="AC1837" s="16"/>
      <c r="AD1837" s="5"/>
      <c r="AE1837" s="5"/>
      <c r="AF1837" s="5"/>
      <c r="AG1837" s="5"/>
      <c r="AH1837" s="5"/>
      <c r="AI1837" s="14"/>
      <c r="AJ1837" s="17"/>
      <c r="AK1837" s="7"/>
    </row>
    <row r="1838" spans="3:37" x14ac:dyDescent="0.25">
      <c r="C1838" s="26"/>
      <c r="D1838" s="26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132"/>
      <c r="Y1838" s="132"/>
      <c r="Z1838" s="132"/>
      <c r="AA1838" s="5"/>
      <c r="AB1838" s="5"/>
      <c r="AC1838" s="16"/>
      <c r="AD1838" s="5"/>
      <c r="AE1838" s="5"/>
      <c r="AF1838" s="5"/>
      <c r="AG1838" s="5"/>
      <c r="AH1838" s="5"/>
      <c r="AI1838" s="14"/>
      <c r="AJ1838" s="17"/>
      <c r="AK1838" s="7"/>
    </row>
    <row r="1839" spans="3:37" x14ac:dyDescent="0.25">
      <c r="C1839" s="26"/>
      <c r="D1839" s="26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132"/>
      <c r="Y1839" s="132"/>
      <c r="Z1839" s="132"/>
      <c r="AA1839" s="5"/>
      <c r="AB1839" s="5"/>
      <c r="AC1839" s="16"/>
      <c r="AD1839" s="5"/>
      <c r="AE1839" s="5"/>
      <c r="AF1839" s="5"/>
      <c r="AG1839" s="5"/>
      <c r="AH1839" s="5"/>
      <c r="AI1839" s="14"/>
      <c r="AJ1839" s="17"/>
      <c r="AK1839" s="7"/>
    </row>
    <row r="1840" spans="3:37" x14ac:dyDescent="0.25">
      <c r="C1840" s="26"/>
      <c r="D1840" s="26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132"/>
      <c r="Y1840" s="132"/>
      <c r="Z1840" s="132"/>
      <c r="AA1840" s="5"/>
      <c r="AB1840" s="5"/>
      <c r="AC1840" s="16"/>
      <c r="AD1840" s="5"/>
      <c r="AE1840" s="5"/>
      <c r="AF1840" s="5"/>
      <c r="AG1840" s="5"/>
      <c r="AH1840" s="5"/>
      <c r="AI1840" s="14"/>
      <c r="AJ1840" s="17"/>
      <c r="AK1840" s="7"/>
    </row>
    <row r="1841" spans="3:37" x14ac:dyDescent="0.25">
      <c r="C1841" s="26"/>
      <c r="D1841" s="26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132"/>
      <c r="Y1841" s="132"/>
      <c r="Z1841" s="132"/>
      <c r="AA1841" s="5"/>
      <c r="AB1841" s="5"/>
      <c r="AC1841" s="16"/>
      <c r="AD1841" s="5"/>
      <c r="AE1841" s="5"/>
      <c r="AF1841" s="5"/>
      <c r="AG1841" s="5"/>
      <c r="AH1841" s="5"/>
      <c r="AI1841" s="14"/>
      <c r="AJ1841" s="17"/>
      <c r="AK1841" s="7"/>
    </row>
    <row r="1842" spans="3:37" x14ac:dyDescent="0.25">
      <c r="C1842" s="26"/>
      <c r="D1842" s="26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132"/>
      <c r="Y1842" s="132"/>
      <c r="Z1842" s="132"/>
      <c r="AA1842" s="5"/>
      <c r="AB1842" s="5"/>
      <c r="AC1842" s="16"/>
      <c r="AD1842" s="5"/>
      <c r="AE1842" s="5"/>
      <c r="AF1842" s="5"/>
      <c r="AG1842" s="5"/>
      <c r="AH1842" s="5"/>
      <c r="AI1842" s="14"/>
      <c r="AJ1842" s="17"/>
      <c r="AK1842" s="7"/>
    </row>
    <row r="1843" spans="3:37" x14ac:dyDescent="0.25">
      <c r="C1843" s="26"/>
      <c r="D1843" s="26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132"/>
      <c r="Y1843" s="132"/>
      <c r="Z1843" s="132"/>
      <c r="AA1843" s="5"/>
      <c r="AB1843" s="5"/>
      <c r="AC1843" s="16"/>
      <c r="AD1843" s="5"/>
      <c r="AE1843" s="5"/>
      <c r="AF1843" s="5"/>
      <c r="AG1843" s="5"/>
      <c r="AH1843" s="5"/>
      <c r="AI1843" s="14"/>
      <c r="AJ1843" s="17"/>
      <c r="AK1843" s="7"/>
    </row>
    <row r="1844" spans="3:37" x14ac:dyDescent="0.25">
      <c r="C1844" s="26"/>
      <c r="D1844" s="26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132"/>
      <c r="Y1844" s="132"/>
      <c r="Z1844" s="132"/>
      <c r="AA1844" s="5"/>
      <c r="AB1844" s="5"/>
      <c r="AC1844" s="16"/>
      <c r="AD1844" s="5"/>
      <c r="AE1844" s="5"/>
      <c r="AF1844" s="5"/>
      <c r="AG1844" s="5"/>
      <c r="AH1844" s="5"/>
      <c r="AI1844" s="14"/>
      <c r="AJ1844" s="17"/>
      <c r="AK1844" s="7"/>
    </row>
    <row r="1845" spans="3:37" x14ac:dyDescent="0.25">
      <c r="C1845" s="26"/>
      <c r="D1845" s="26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132"/>
      <c r="Y1845" s="132"/>
      <c r="Z1845" s="132"/>
      <c r="AA1845" s="5"/>
      <c r="AB1845" s="5"/>
      <c r="AC1845" s="16"/>
      <c r="AD1845" s="5"/>
      <c r="AE1845" s="5"/>
      <c r="AF1845" s="5"/>
      <c r="AG1845" s="5"/>
      <c r="AH1845" s="5"/>
      <c r="AI1845" s="14"/>
      <c r="AJ1845" s="17"/>
      <c r="AK1845" s="7"/>
    </row>
    <row r="1846" spans="3:37" x14ac:dyDescent="0.25">
      <c r="C1846" s="26"/>
      <c r="D1846" s="26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132"/>
      <c r="Y1846" s="132"/>
      <c r="Z1846" s="132"/>
      <c r="AA1846" s="5"/>
      <c r="AB1846" s="5"/>
      <c r="AC1846" s="16"/>
      <c r="AD1846" s="5"/>
      <c r="AE1846" s="5"/>
      <c r="AF1846" s="5"/>
      <c r="AG1846" s="5"/>
      <c r="AH1846" s="5"/>
      <c r="AI1846" s="14"/>
      <c r="AJ1846" s="17"/>
      <c r="AK1846" s="7"/>
    </row>
    <row r="1847" spans="3:37" x14ac:dyDescent="0.25">
      <c r="C1847" s="26"/>
      <c r="D1847" s="26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132"/>
      <c r="Y1847" s="132"/>
      <c r="Z1847" s="132"/>
      <c r="AA1847" s="5"/>
      <c r="AB1847" s="5"/>
      <c r="AC1847" s="16"/>
      <c r="AD1847" s="5"/>
      <c r="AE1847" s="5"/>
      <c r="AF1847" s="5"/>
      <c r="AG1847" s="5"/>
      <c r="AH1847" s="5"/>
      <c r="AI1847" s="14"/>
      <c r="AJ1847" s="17"/>
      <c r="AK1847" s="7"/>
    </row>
    <row r="1848" spans="3:37" x14ac:dyDescent="0.25">
      <c r="C1848" s="26"/>
      <c r="D1848" s="26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132"/>
      <c r="Y1848" s="132"/>
      <c r="Z1848" s="132"/>
      <c r="AA1848" s="5"/>
      <c r="AB1848" s="5"/>
      <c r="AC1848" s="16"/>
      <c r="AD1848" s="5"/>
      <c r="AE1848" s="5"/>
      <c r="AF1848" s="5"/>
      <c r="AG1848" s="5"/>
      <c r="AH1848" s="5"/>
      <c r="AI1848" s="14"/>
      <c r="AJ1848" s="17"/>
      <c r="AK1848" s="7"/>
    </row>
    <row r="1849" spans="3:37" x14ac:dyDescent="0.25">
      <c r="C1849" s="26"/>
      <c r="D1849" s="26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132"/>
      <c r="Y1849" s="132"/>
      <c r="Z1849" s="132"/>
      <c r="AA1849" s="5"/>
      <c r="AB1849" s="5"/>
      <c r="AC1849" s="16"/>
      <c r="AD1849" s="5"/>
      <c r="AE1849" s="5"/>
      <c r="AF1849" s="5"/>
      <c r="AG1849" s="5"/>
      <c r="AH1849" s="5"/>
      <c r="AI1849" s="14"/>
      <c r="AJ1849" s="17"/>
      <c r="AK1849" s="7"/>
    </row>
    <row r="1850" spans="3:37" x14ac:dyDescent="0.25">
      <c r="C1850" s="26"/>
      <c r="D1850" s="26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132"/>
      <c r="Y1850" s="132"/>
      <c r="Z1850" s="132"/>
      <c r="AA1850" s="5"/>
      <c r="AB1850" s="5"/>
      <c r="AC1850" s="16"/>
      <c r="AD1850" s="5"/>
      <c r="AE1850" s="5"/>
      <c r="AF1850" s="5"/>
      <c r="AG1850" s="5"/>
      <c r="AH1850" s="5"/>
      <c r="AI1850" s="14"/>
      <c r="AJ1850" s="17"/>
      <c r="AK1850" s="7"/>
    </row>
    <row r="1851" spans="3:37" x14ac:dyDescent="0.25">
      <c r="C1851" s="26"/>
      <c r="D1851" s="26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132"/>
      <c r="Y1851" s="132"/>
      <c r="Z1851" s="132"/>
      <c r="AA1851" s="5"/>
      <c r="AB1851" s="5"/>
      <c r="AC1851" s="16"/>
      <c r="AD1851" s="5"/>
      <c r="AE1851" s="5"/>
      <c r="AF1851" s="5"/>
      <c r="AG1851" s="5"/>
      <c r="AH1851" s="5"/>
      <c r="AI1851" s="14"/>
      <c r="AJ1851" s="17"/>
      <c r="AK1851" s="7"/>
    </row>
    <row r="1852" spans="3:37" x14ac:dyDescent="0.25">
      <c r="C1852" s="26"/>
      <c r="D1852" s="26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132"/>
      <c r="Y1852" s="132"/>
      <c r="Z1852" s="132"/>
      <c r="AA1852" s="5"/>
      <c r="AB1852" s="5"/>
      <c r="AC1852" s="16"/>
      <c r="AD1852" s="5"/>
      <c r="AE1852" s="5"/>
      <c r="AF1852" s="5"/>
      <c r="AG1852" s="5"/>
      <c r="AH1852" s="5"/>
      <c r="AI1852" s="14"/>
      <c r="AJ1852" s="17"/>
      <c r="AK1852" s="7"/>
    </row>
    <row r="1853" spans="3:37" x14ac:dyDescent="0.25">
      <c r="C1853" s="26"/>
      <c r="D1853" s="26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132"/>
      <c r="Y1853" s="132"/>
      <c r="Z1853" s="132"/>
      <c r="AA1853" s="5"/>
      <c r="AB1853" s="5"/>
      <c r="AC1853" s="16"/>
      <c r="AD1853" s="5"/>
      <c r="AE1853" s="5"/>
      <c r="AF1853" s="5"/>
      <c r="AG1853" s="5"/>
      <c r="AH1853" s="5"/>
      <c r="AI1853" s="14"/>
      <c r="AJ1853" s="17"/>
      <c r="AK1853" s="7"/>
    </row>
    <row r="1854" spans="3:37" x14ac:dyDescent="0.25">
      <c r="C1854" s="26"/>
      <c r="D1854" s="26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132"/>
      <c r="Y1854" s="132"/>
      <c r="Z1854" s="132"/>
      <c r="AA1854" s="5"/>
      <c r="AB1854" s="5"/>
      <c r="AC1854" s="16"/>
      <c r="AD1854" s="5"/>
      <c r="AE1854" s="5"/>
      <c r="AF1854" s="5"/>
      <c r="AG1854" s="5"/>
      <c r="AH1854" s="5"/>
      <c r="AI1854" s="14"/>
      <c r="AJ1854" s="17"/>
      <c r="AK1854" s="7"/>
    </row>
    <row r="1855" spans="3:37" x14ac:dyDescent="0.25">
      <c r="C1855" s="26"/>
      <c r="D1855" s="26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132"/>
      <c r="Y1855" s="132"/>
      <c r="Z1855" s="132"/>
      <c r="AA1855" s="5"/>
      <c r="AB1855" s="5"/>
      <c r="AC1855" s="16"/>
      <c r="AD1855" s="5"/>
      <c r="AE1855" s="5"/>
      <c r="AF1855" s="5"/>
      <c r="AG1855" s="5"/>
      <c r="AH1855" s="5"/>
      <c r="AI1855" s="14"/>
      <c r="AJ1855" s="17"/>
      <c r="AK1855" s="7"/>
    </row>
    <row r="1856" spans="3:37" x14ac:dyDescent="0.25">
      <c r="C1856" s="26"/>
      <c r="D1856" s="26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132"/>
      <c r="Y1856" s="132"/>
      <c r="Z1856" s="132"/>
      <c r="AA1856" s="5"/>
      <c r="AB1856" s="5"/>
      <c r="AC1856" s="16"/>
      <c r="AD1856" s="5"/>
      <c r="AE1856" s="5"/>
      <c r="AF1856" s="5"/>
      <c r="AG1856" s="5"/>
      <c r="AH1856" s="5"/>
      <c r="AI1856" s="14"/>
      <c r="AJ1856" s="17"/>
      <c r="AK1856" s="7"/>
    </row>
    <row r="1857" spans="3:37" x14ac:dyDescent="0.25">
      <c r="C1857" s="26"/>
      <c r="D1857" s="26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132"/>
      <c r="Y1857" s="132"/>
      <c r="Z1857" s="132"/>
      <c r="AA1857" s="5"/>
      <c r="AB1857" s="5"/>
      <c r="AC1857" s="16"/>
      <c r="AD1857" s="5"/>
      <c r="AE1857" s="5"/>
      <c r="AF1857" s="5"/>
      <c r="AG1857" s="5"/>
      <c r="AH1857" s="5"/>
      <c r="AI1857" s="14"/>
      <c r="AJ1857" s="17"/>
      <c r="AK1857" s="7"/>
    </row>
    <row r="1858" spans="3:37" x14ac:dyDescent="0.25">
      <c r="C1858" s="26"/>
      <c r="D1858" s="26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132"/>
      <c r="Y1858" s="132"/>
      <c r="Z1858" s="132"/>
      <c r="AA1858" s="5"/>
      <c r="AB1858" s="5"/>
      <c r="AC1858" s="16"/>
      <c r="AD1858" s="5"/>
      <c r="AE1858" s="5"/>
      <c r="AF1858" s="5"/>
      <c r="AG1858" s="5"/>
      <c r="AH1858" s="5"/>
      <c r="AI1858" s="14"/>
      <c r="AJ1858" s="17"/>
      <c r="AK1858" s="7"/>
    </row>
    <row r="1859" spans="3:37" x14ac:dyDescent="0.25">
      <c r="C1859" s="26"/>
      <c r="D1859" s="26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132"/>
      <c r="Y1859" s="132"/>
      <c r="Z1859" s="132"/>
      <c r="AA1859" s="5"/>
      <c r="AB1859" s="5"/>
      <c r="AC1859" s="16"/>
      <c r="AD1859" s="5"/>
      <c r="AE1859" s="5"/>
      <c r="AF1859" s="5"/>
      <c r="AG1859" s="5"/>
      <c r="AH1859" s="5"/>
      <c r="AI1859" s="14"/>
      <c r="AJ1859" s="17"/>
      <c r="AK1859" s="7"/>
    </row>
    <row r="1860" spans="3:37" x14ac:dyDescent="0.25">
      <c r="C1860" s="26"/>
      <c r="D1860" s="26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132"/>
      <c r="Y1860" s="132"/>
      <c r="Z1860" s="132"/>
      <c r="AA1860" s="5"/>
      <c r="AB1860" s="5"/>
      <c r="AC1860" s="16"/>
      <c r="AD1860" s="5"/>
      <c r="AE1860" s="5"/>
      <c r="AF1860" s="5"/>
      <c r="AG1860" s="5"/>
      <c r="AH1860" s="5"/>
      <c r="AI1860" s="14"/>
      <c r="AJ1860" s="17"/>
      <c r="AK1860" s="7"/>
    </row>
    <row r="1861" spans="3:37" x14ac:dyDescent="0.25">
      <c r="C1861" s="26"/>
      <c r="D1861" s="26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132"/>
      <c r="Y1861" s="132"/>
      <c r="Z1861" s="132"/>
      <c r="AA1861" s="5"/>
      <c r="AB1861" s="5"/>
      <c r="AC1861" s="16"/>
      <c r="AD1861" s="5"/>
      <c r="AE1861" s="5"/>
      <c r="AF1861" s="5"/>
      <c r="AG1861" s="5"/>
      <c r="AH1861" s="5"/>
      <c r="AI1861" s="14"/>
      <c r="AJ1861" s="17"/>
      <c r="AK1861" s="7"/>
    </row>
    <row r="1862" spans="3:37" x14ac:dyDescent="0.25">
      <c r="C1862" s="26"/>
      <c r="D1862" s="26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132"/>
      <c r="Y1862" s="132"/>
      <c r="Z1862" s="132"/>
      <c r="AA1862" s="5"/>
      <c r="AB1862" s="5"/>
      <c r="AC1862" s="16"/>
      <c r="AD1862" s="5"/>
      <c r="AE1862" s="5"/>
      <c r="AF1862" s="5"/>
      <c r="AG1862" s="5"/>
      <c r="AH1862" s="5"/>
      <c r="AI1862" s="14"/>
      <c r="AJ1862" s="17"/>
      <c r="AK1862" s="7"/>
    </row>
    <row r="1863" spans="3:37" x14ac:dyDescent="0.25">
      <c r="C1863" s="26"/>
      <c r="D1863" s="26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132"/>
      <c r="Y1863" s="132"/>
      <c r="Z1863" s="132"/>
      <c r="AA1863" s="5"/>
      <c r="AB1863" s="5"/>
      <c r="AC1863" s="16"/>
      <c r="AD1863" s="5"/>
      <c r="AE1863" s="5"/>
      <c r="AF1863" s="5"/>
      <c r="AG1863" s="5"/>
      <c r="AH1863" s="5"/>
      <c r="AI1863" s="14"/>
      <c r="AJ1863" s="17"/>
      <c r="AK1863" s="7"/>
    </row>
    <row r="1864" spans="3:37" x14ac:dyDescent="0.25">
      <c r="C1864" s="26"/>
      <c r="D1864" s="26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132"/>
      <c r="Y1864" s="132"/>
      <c r="Z1864" s="132"/>
      <c r="AA1864" s="5"/>
      <c r="AB1864" s="5"/>
      <c r="AC1864" s="16"/>
      <c r="AD1864" s="5"/>
      <c r="AE1864" s="5"/>
      <c r="AF1864" s="5"/>
      <c r="AG1864" s="5"/>
      <c r="AH1864" s="5"/>
      <c r="AI1864" s="14"/>
      <c r="AJ1864" s="17"/>
      <c r="AK1864" s="7"/>
    </row>
    <row r="1865" spans="3:37" x14ac:dyDescent="0.25">
      <c r="C1865" s="26"/>
      <c r="D1865" s="26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132"/>
      <c r="Y1865" s="132"/>
      <c r="Z1865" s="132"/>
      <c r="AA1865" s="5"/>
      <c r="AB1865" s="5"/>
      <c r="AC1865" s="16"/>
      <c r="AD1865" s="5"/>
      <c r="AE1865" s="5"/>
      <c r="AF1865" s="5"/>
      <c r="AG1865" s="5"/>
      <c r="AH1865" s="5"/>
      <c r="AI1865" s="14"/>
      <c r="AJ1865" s="17"/>
      <c r="AK1865" s="7"/>
    </row>
    <row r="1866" spans="3:37" x14ac:dyDescent="0.25">
      <c r="C1866" s="26"/>
      <c r="D1866" s="26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132"/>
      <c r="Y1866" s="132"/>
      <c r="Z1866" s="132"/>
      <c r="AA1866" s="5"/>
      <c r="AB1866" s="5"/>
      <c r="AC1866" s="16"/>
      <c r="AD1866" s="5"/>
      <c r="AE1866" s="5"/>
      <c r="AF1866" s="5"/>
      <c r="AG1866" s="5"/>
      <c r="AH1866" s="5"/>
      <c r="AI1866" s="14"/>
      <c r="AJ1866" s="17"/>
      <c r="AK1866" s="7"/>
    </row>
    <row r="1867" spans="3:37" x14ac:dyDescent="0.25">
      <c r="C1867" s="26"/>
      <c r="D1867" s="26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132"/>
      <c r="Y1867" s="132"/>
      <c r="Z1867" s="132"/>
      <c r="AA1867" s="5"/>
      <c r="AB1867" s="5"/>
      <c r="AC1867" s="16"/>
      <c r="AD1867" s="5"/>
      <c r="AE1867" s="5"/>
      <c r="AF1867" s="5"/>
      <c r="AG1867" s="5"/>
      <c r="AH1867" s="5"/>
      <c r="AI1867" s="14"/>
      <c r="AJ1867" s="17"/>
      <c r="AK1867" s="7"/>
    </row>
    <row r="1868" spans="3:37" x14ac:dyDescent="0.25">
      <c r="C1868" s="26"/>
      <c r="D1868" s="26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132"/>
      <c r="Y1868" s="132"/>
      <c r="Z1868" s="132"/>
      <c r="AA1868" s="5"/>
      <c r="AB1868" s="5"/>
      <c r="AC1868" s="16"/>
      <c r="AD1868" s="5"/>
      <c r="AE1868" s="5"/>
      <c r="AF1868" s="5"/>
      <c r="AG1868" s="5"/>
      <c r="AH1868" s="5"/>
      <c r="AI1868" s="14"/>
      <c r="AJ1868" s="17"/>
      <c r="AK1868" s="7"/>
    </row>
    <row r="1869" spans="3:37" x14ac:dyDescent="0.25">
      <c r="C1869" s="26"/>
      <c r="D1869" s="26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132"/>
      <c r="Y1869" s="132"/>
      <c r="Z1869" s="132"/>
      <c r="AA1869" s="5"/>
      <c r="AB1869" s="5"/>
      <c r="AC1869" s="16"/>
      <c r="AD1869" s="5"/>
      <c r="AE1869" s="5"/>
      <c r="AF1869" s="5"/>
      <c r="AG1869" s="5"/>
      <c r="AH1869" s="5"/>
      <c r="AI1869" s="14"/>
      <c r="AJ1869" s="17"/>
      <c r="AK1869" s="7"/>
    </row>
    <row r="1870" spans="3:37" x14ac:dyDescent="0.25">
      <c r="C1870" s="26"/>
      <c r="D1870" s="26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132"/>
      <c r="Y1870" s="132"/>
      <c r="Z1870" s="132"/>
      <c r="AA1870" s="5"/>
      <c r="AB1870" s="5"/>
      <c r="AC1870" s="16"/>
      <c r="AD1870" s="5"/>
      <c r="AE1870" s="5"/>
      <c r="AF1870" s="5"/>
      <c r="AG1870" s="5"/>
      <c r="AH1870" s="5"/>
      <c r="AI1870" s="14"/>
      <c r="AJ1870" s="17"/>
      <c r="AK1870" s="7"/>
    </row>
    <row r="1871" spans="3:37" x14ac:dyDescent="0.25">
      <c r="C1871" s="26"/>
      <c r="D1871" s="26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132"/>
      <c r="Y1871" s="132"/>
      <c r="Z1871" s="132"/>
      <c r="AA1871" s="5"/>
      <c r="AB1871" s="5"/>
      <c r="AC1871" s="16"/>
      <c r="AD1871" s="5"/>
      <c r="AE1871" s="5"/>
      <c r="AF1871" s="5"/>
      <c r="AG1871" s="5"/>
      <c r="AH1871" s="5"/>
      <c r="AI1871" s="14"/>
      <c r="AJ1871" s="17"/>
      <c r="AK1871" s="7"/>
    </row>
    <row r="1872" spans="3:37" x14ac:dyDescent="0.25">
      <c r="C1872" s="26"/>
      <c r="D1872" s="26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132"/>
      <c r="Y1872" s="132"/>
      <c r="Z1872" s="132"/>
      <c r="AA1872" s="5"/>
      <c r="AB1872" s="5"/>
      <c r="AC1872" s="16"/>
      <c r="AD1872" s="5"/>
      <c r="AE1872" s="5"/>
      <c r="AF1872" s="5"/>
      <c r="AG1872" s="5"/>
      <c r="AH1872" s="5"/>
      <c r="AI1872" s="14"/>
      <c r="AJ1872" s="17"/>
      <c r="AK1872" s="7"/>
    </row>
    <row r="1873" spans="3:37" x14ac:dyDescent="0.25">
      <c r="C1873" s="26"/>
      <c r="D1873" s="26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132"/>
      <c r="Y1873" s="132"/>
      <c r="Z1873" s="132"/>
      <c r="AA1873" s="5"/>
      <c r="AB1873" s="5"/>
      <c r="AC1873" s="16"/>
      <c r="AD1873" s="5"/>
      <c r="AE1873" s="5"/>
      <c r="AF1873" s="5"/>
      <c r="AG1873" s="5"/>
      <c r="AH1873" s="5"/>
      <c r="AI1873" s="14"/>
      <c r="AJ1873" s="17"/>
      <c r="AK1873" s="7"/>
    </row>
    <row r="1874" spans="3:37" x14ac:dyDescent="0.25">
      <c r="C1874" s="26"/>
      <c r="D1874" s="26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132"/>
      <c r="Y1874" s="132"/>
      <c r="Z1874" s="132"/>
      <c r="AA1874" s="5"/>
      <c r="AB1874" s="5"/>
      <c r="AC1874" s="16"/>
      <c r="AD1874" s="5"/>
      <c r="AE1874" s="5"/>
      <c r="AF1874" s="5"/>
      <c r="AG1874" s="5"/>
      <c r="AH1874" s="5"/>
      <c r="AI1874" s="14"/>
      <c r="AJ1874" s="17"/>
      <c r="AK1874" s="7"/>
    </row>
    <row r="1875" spans="3:37" x14ac:dyDescent="0.25">
      <c r="C1875" s="26"/>
      <c r="D1875" s="26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132"/>
      <c r="Y1875" s="132"/>
      <c r="Z1875" s="132"/>
      <c r="AA1875" s="5"/>
      <c r="AB1875" s="5"/>
      <c r="AC1875" s="16"/>
      <c r="AD1875" s="5"/>
      <c r="AE1875" s="5"/>
      <c r="AF1875" s="5"/>
      <c r="AG1875" s="5"/>
      <c r="AH1875" s="5"/>
      <c r="AI1875" s="14"/>
      <c r="AJ1875" s="17"/>
      <c r="AK1875" s="7"/>
    </row>
    <row r="1876" spans="3:37" x14ac:dyDescent="0.25">
      <c r="C1876" s="26"/>
      <c r="D1876" s="26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132"/>
      <c r="Y1876" s="132"/>
      <c r="Z1876" s="132"/>
      <c r="AA1876" s="5"/>
      <c r="AB1876" s="5"/>
      <c r="AC1876" s="16"/>
      <c r="AD1876" s="5"/>
      <c r="AE1876" s="5"/>
      <c r="AF1876" s="5"/>
      <c r="AG1876" s="5"/>
      <c r="AH1876" s="5"/>
      <c r="AI1876" s="14"/>
      <c r="AJ1876" s="17"/>
      <c r="AK1876" s="7"/>
    </row>
    <row r="1877" spans="3:37" x14ac:dyDescent="0.25">
      <c r="C1877" s="26"/>
      <c r="D1877" s="26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132"/>
      <c r="Y1877" s="132"/>
      <c r="Z1877" s="132"/>
      <c r="AA1877" s="5"/>
      <c r="AB1877" s="5"/>
      <c r="AC1877" s="16"/>
      <c r="AD1877" s="5"/>
      <c r="AE1877" s="5"/>
      <c r="AF1877" s="5"/>
      <c r="AG1877" s="5"/>
      <c r="AH1877" s="5"/>
      <c r="AI1877" s="14"/>
      <c r="AJ1877" s="17"/>
      <c r="AK1877" s="7"/>
    </row>
    <row r="1878" spans="3:37" x14ac:dyDescent="0.25">
      <c r="C1878" s="26"/>
      <c r="D1878" s="26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132"/>
      <c r="Y1878" s="132"/>
      <c r="Z1878" s="132"/>
      <c r="AA1878" s="5"/>
      <c r="AB1878" s="5"/>
      <c r="AC1878" s="16"/>
      <c r="AD1878" s="5"/>
      <c r="AE1878" s="5"/>
      <c r="AF1878" s="5"/>
      <c r="AG1878" s="5"/>
      <c r="AH1878" s="5"/>
      <c r="AI1878" s="14"/>
      <c r="AJ1878" s="17"/>
      <c r="AK1878" s="7"/>
    </row>
    <row r="1879" spans="3:37" x14ac:dyDescent="0.25">
      <c r="C1879" s="26"/>
      <c r="D1879" s="26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132"/>
      <c r="Y1879" s="132"/>
      <c r="Z1879" s="132"/>
      <c r="AA1879" s="5"/>
      <c r="AB1879" s="5"/>
      <c r="AC1879" s="16"/>
      <c r="AD1879" s="5"/>
      <c r="AE1879" s="5"/>
      <c r="AF1879" s="5"/>
      <c r="AG1879" s="5"/>
      <c r="AH1879" s="5"/>
      <c r="AI1879" s="14"/>
      <c r="AJ1879" s="17"/>
      <c r="AK1879" s="7"/>
    </row>
    <row r="1880" spans="3:37" x14ac:dyDescent="0.25">
      <c r="C1880" s="26"/>
      <c r="D1880" s="26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132"/>
      <c r="Y1880" s="132"/>
      <c r="Z1880" s="132"/>
      <c r="AA1880" s="5"/>
      <c r="AB1880" s="5"/>
      <c r="AC1880" s="16"/>
      <c r="AD1880" s="5"/>
      <c r="AE1880" s="5"/>
      <c r="AF1880" s="5"/>
      <c r="AG1880" s="5"/>
      <c r="AH1880" s="5"/>
      <c r="AI1880" s="14"/>
      <c r="AJ1880" s="17"/>
      <c r="AK1880" s="7"/>
    </row>
    <row r="1881" spans="3:37" x14ac:dyDescent="0.25">
      <c r="C1881" s="26"/>
      <c r="D1881" s="26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132"/>
      <c r="Y1881" s="132"/>
      <c r="Z1881" s="132"/>
      <c r="AA1881" s="5"/>
      <c r="AB1881" s="5"/>
      <c r="AC1881" s="16"/>
      <c r="AD1881" s="5"/>
      <c r="AE1881" s="5"/>
      <c r="AF1881" s="5"/>
      <c r="AG1881" s="5"/>
      <c r="AH1881" s="5"/>
      <c r="AI1881" s="14"/>
      <c r="AJ1881" s="17"/>
      <c r="AK1881" s="7"/>
    </row>
    <row r="1882" spans="3:37" x14ac:dyDescent="0.25">
      <c r="C1882" s="26"/>
      <c r="D1882" s="26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132"/>
      <c r="Y1882" s="132"/>
      <c r="Z1882" s="132"/>
      <c r="AA1882" s="5"/>
      <c r="AB1882" s="5"/>
      <c r="AC1882" s="16"/>
      <c r="AD1882" s="5"/>
      <c r="AE1882" s="5"/>
      <c r="AF1882" s="5"/>
      <c r="AG1882" s="5"/>
      <c r="AH1882" s="5"/>
      <c r="AI1882" s="14"/>
      <c r="AJ1882" s="17"/>
      <c r="AK1882" s="7"/>
    </row>
    <row r="1883" spans="3:37" x14ac:dyDescent="0.25">
      <c r="C1883" s="26"/>
      <c r="D1883" s="26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132"/>
      <c r="Y1883" s="132"/>
      <c r="Z1883" s="132"/>
      <c r="AA1883" s="5"/>
      <c r="AB1883" s="5"/>
      <c r="AC1883" s="16"/>
      <c r="AD1883" s="5"/>
      <c r="AE1883" s="5"/>
      <c r="AF1883" s="5"/>
      <c r="AG1883" s="5"/>
      <c r="AH1883" s="5"/>
      <c r="AI1883" s="14"/>
      <c r="AJ1883" s="17"/>
      <c r="AK1883" s="7"/>
    </row>
    <row r="1884" spans="3:37" x14ac:dyDescent="0.25">
      <c r="C1884" s="26"/>
      <c r="D1884" s="26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132"/>
      <c r="Y1884" s="132"/>
      <c r="Z1884" s="132"/>
      <c r="AA1884" s="5"/>
      <c r="AB1884" s="5"/>
      <c r="AC1884" s="16"/>
      <c r="AD1884" s="5"/>
      <c r="AE1884" s="5"/>
      <c r="AF1884" s="5"/>
      <c r="AG1884" s="5"/>
      <c r="AH1884" s="5"/>
      <c r="AI1884" s="14"/>
      <c r="AJ1884" s="17"/>
      <c r="AK1884" s="7"/>
    </row>
    <row r="1885" spans="3:37" x14ac:dyDescent="0.25">
      <c r="C1885" s="26"/>
      <c r="D1885" s="26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132"/>
      <c r="Y1885" s="132"/>
      <c r="Z1885" s="132"/>
      <c r="AA1885" s="5"/>
      <c r="AB1885" s="5"/>
      <c r="AC1885" s="16"/>
      <c r="AD1885" s="5"/>
      <c r="AE1885" s="5"/>
      <c r="AF1885" s="5"/>
      <c r="AG1885" s="5"/>
      <c r="AH1885" s="5"/>
      <c r="AI1885" s="14"/>
      <c r="AJ1885" s="17"/>
      <c r="AK1885" s="7"/>
    </row>
    <row r="1886" spans="3:37" x14ac:dyDescent="0.25">
      <c r="C1886" s="26"/>
      <c r="D1886" s="26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132"/>
      <c r="Y1886" s="132"/>
      <c r="Z1886" s="132"/>
      <c r="AA1886" s="5"/>
      <c r="AB1886" s="5"/>
      <c r="AC1886" s="16"/>
      <c r="AD1886" s="5"/>
      <c r="AE1886" s="5"/>
      <c r="AF1886" s="5"/>
      <c r="AG1886" s="5"/>
      <c r="AH1886" s="5"/>
      <c r="AI1886" s="14"/>
      <c r="AJ1886" s="17"/>
      <c r="AK1886" s="7"/>
    </row>
    <row r="1887" spans="3:37" x14ac:dyDescent="0.25">
      <c r="C1887" s="26"/>
      <c r="D1887" s="26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132"/>
      <c r="Y1887" s="132"/>
      <c r="Z1887" s="132"/>
      <c r="AA1887" s="5"/>
      <c r="AB1887" s="5"/>
      <c r="AC1887" s="16"/>
      <c r="AD1887" s="5"/>
      <c r="AE1887" s="5"/>
      <c r="AF1887" s="5"/>
      <c r="AG1887" s="5"/>
      <c r="AH1887" s="5"/>
      <c r="AI1887" s="14"/>
      <c r="AJ1887" s="17"/>
      <c r="AK1887" s="7"/>
    </row>
    <row r="1888" spans="3:37" x14ac:dyDescent="0.25">
      <c r="C1888" s="26"/>
      <c r="D1888" s="26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132"/>
      <c r="Y1888" s="132"/>
      <c r="Z1888" s="132"/>
      <c r="AA1888" s="5"/>
      <c r="AB1888" s="5"/>
      <c r="AC1888" s="16"/>
      <c r="AD1888" s="5"/>
      <c r="AE1888" s="5"/>
      <c r="AF1888" s="5"/>
      <c r="AG1888" s="5"/>
      <c r="AH1888" s="5"/>
      <c r="AI1888" s="14"/>
      <c r="AJ1888" s="17"/>
      <c r="AK1888" s="7"/>
    </row>
    <row r="1889" spans="3:37" x14ac:dyDescent="0.25">
      <c r="C1889" s="26"/>
      <c r="D1889" s="26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132"/>
      <c r="Y1889" s="132"/>
      <c r="Z1889" s="132"/>
      <c r="AA1889" s="5"/>
      <c r="AB1889" s="5"/>
      <c r="AC1889" s="16"/>
      <c r="AD1889" s="5"/>
      <c r="AE1889" s="5"/>
      <c r="AF1889" s="5"/>
      <c r="AG1889" s="5"/>
      <c r="AH1889" s="5"/>
      <c r="AI1889" s="14"/>
      <c r="AJ1889" s="17"/>
      <c r="AK1889" s="7"/>
    </row>
    <row r="1890" spans="3:37" x14ac:dyDescent="0.25">
      <c r="C1890" s="26"/>
      <c r="D1890" s="26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132"/>
      <c r="Y1890" s="132"/>
      <c r="Z1890" s="132"/>
      <c r="AA1890" s="5"/>
      <c r="AB1890" s="5"/>
      <c r="AC1890" s="16"/>
      <c r="AD1890" s="5"/>
      <c r="AE1890" s="5"/>
      <c r="AF1890" s="5"/>
      <c r="AG1890" s="5"/>
      <c r="AH1890" s="5"/>
      <c r="AI1890" s="14"/>
      <c r="AJ1890" s="17"/>
      <c r="AK1890" s="7"/>
    </row>
    <row r="1891" spans="3:37" x14ac:dyDescent="0.25">
      <c r="C1891" s="26"/>
      <c r="D1891" s="26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132"/>
      <c r="Y1891" s="132"/>
      <c r="Z1891" s="132"/>
      <c r="AA1891" s="5"/>
      <c r="AB1891" s="5"/>
      <c r="AC1891" s="16"/>
      <c r="AD1891" s="5"/>
      <c r="AE1891" s="5"/>
      <c r="AF1891" s="5"/>
      <c r="AG1891" s="5"/>
      <c r="AH1891" s="5"/>
      <c r="AI1891" s="14"/>
      <c r="AJ1891" s="17"/>
      <c r="AK1891" s="7"/>
    </row>
    <row r="1892" spans="3:37" x14ac:dyDescent="0.25">
      <c r="C1892" s="26"/>
      <c r="D1892" s="26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132"/>
      <c r="Y1892" s="132"/>
      <c r="Z1892" s="132"/>
      <c r="AA1892" s="5"/>
      <c r="AB1892" s="5"/>
      <c r="AC1892" s="16"/>
      <c r="AD1892" s="5"/>
      <c r="AE1892" s="5"/>
      <c r="AF1892" s="5"/>
      <c r="AG1892" s="5"/>
      <c r="AH1892" s="5"/>
      <c r="AI1892" s="14"/>
      <c r="AJ1892" s="17"/>
      <c r="AK1892" s="7"/>
    </row>
    <row r="1893" spans="3:37" x14ac:dyDescent="0.25">
      <c r="C1893" s="26"/>
      <c r="D1893" s="26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132"/>
      <c r="Y1893" s="132"/>
      <c r="Z1893" s="132"/>
      <c r="AA1893" s="5"/>
      <c r="AB1893" s="5"/>
      <c r="AC1893" s="16"/>
      <c r="AD1893" s="5"/>
      <c r="AE1893" s="5"/>
      <c r="AF1893" s="5"/>
      <c r="AG1893" s="5"/>
      <c r="AH1893" s="5"/>
      <c r="AI1893" s="14"/>
      <c r="AJ1893" s="17"/>
      <c r="AK1893" s="7"/>
    </row>
    <row r="1894" spans="3:37" x14ac:dyDescent="0.25">
      <c r="C1894" s="26"/>
      <c r="D1894" s="26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132"/>
      <c r="Y1894" s="132"/>
      <c r="Z1894" s="132"/>
      <c r="AA1894" s="5"/>
      <c r="AB1894" s="5"/>
      <c r="AC1894" s="16"/>
      <c r="AD1894" s="5"/>
      <c r="AE1894" s="5"/>
      <c r="AF1894" s="5"/>
      <c r="AG1894" s="5"/>
      <c r="AH1894" s="5"/>
      <c r="AI1894" s="14"/>
      <c r="AJ1894" s="17"/>
      <c r="AK1894" s="7"/>
    </row>
    <row r="1895" spans="3:37" x14ac:dyDescent="0.25">
      <c r="C1895" s="26"/>
      <c r="D1895" s="26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132"/>
      <c r="Y1895" s="132"/>
      <c r="Z1895" s="132"/>
      <c r="AA1895" s="5"/>
      <c r="AB1895" s="5"/>
      <c r="AC1895" s="16"/>
      <c r="AD1895" s="5"/>
      <c r="AE1895" s="5"/>
      <c r="AF1895" s="5"/>
      <c r="AG1895" s="5"/>
      <c r="AH1895" s="5"/>
      <c r="AI1895" s="14"/>
      <c r="AJ1895" s="17"/>
      <c r="AK1895" s="7"/>
    </row>
    <row r="1896" spans="3:37" x14ac:dyDescent="0.25">
      <c r="C1896" s="26"/>
      <c r="D1896" s="26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132"/>
      <c r="Y1896" s="132"/>
      <c r="Z1896" s="132"/>
      <c r="AA1896" s="5"/>
      <c r="AB1896" s="5"/>
      <c r="AC1896" s="16"/>
      <c r="AD1896" s="5"/>
      <c r="AE1896" s="5"/>
      <c r="AF1896" s="5"/>
      <c r="AG1896" s="5"/>
      <c r="AH1896" s="5"/>
      <c r="AI1896" s="14"/>
      <c r="AJ1896" s="17"/>
      <c r="AK1896" s="7"/>
    </row>
    <row r="1897" spans="3:37" x14ac:dyDescent="0.25">
      <c r="C1897" s="26"/>
      <c r="D1897" s="26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132"/>
      <c r="Y1897" s="132"/>
      <c r="Z1897" s="132"/>
      <c r="AA1897" s="5"/>
      <c r="AB1897" s="5"/>
      <c r="AC1897" s="16"/>
      <c r="AD1897" s="5"/>
      <c r="AE1897" s="5"/>
      <c r="AF1897" s="5"/>
      <c r="AG1897" s="5"/>
      <c r="AH1897" s="5"/>
      <c r="AI1897" s="14"/>
      <c r="AJ1897" s="17"/>
      <c r="AK1897" s="7"/>
    </row>
    <row r="1898" spans="3:37" x14ac:dyDescent="0.25">
      <c r="C1898" s="26"/>
      <c r="D1898" s="26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132"/>
      <c r="Y1898" s="132"/>
      <c r="Z1898" s="132"/>
      <c r="AA1898" s="5"/>
      <c r="AB1898" s="5"/>
      <c r="AC1898" s="16"/>
      <c r="AD1898" s="5"/>
      <c r="AE1898" s="5"/>
      <c r="AF1898" s="5"/>
      <c r="AG1898" s="5"/>
      <c r="AH1898" s="5"/>
      <c r="AI1898" s="14"/>
      <c r="AJ1898" s="17"/>
      <c r="AK1898" s="7"/>
    </row>
    <row r="1899" spans="3:37" x14ac:dyDescent="0.25">
      <c r="C1899" s="26"/>
      <c r="D1899" s="26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132"/>
      <c r="Y1899" s="132"/>
      <c r="Z1899" s="132"/>
      <c r="AA1899" s="5"/>
      <c r="AB1899" s="5"/>
      <c r="AC1899" s="16"/>
      <c r="AD1899" s="5"/>
      <c r="AE1899" s="5"/>
      <c r="AF1899" s="5"/>
      <c r="AG1899" s="5"/>
      <c r="AH1899" s="5"/>
      <c r="AI1899" s="14"/>
      <c r="AJ1899" s="17"/>
      <c r="AK1899" s="7"/>
    </row>
    <row r="1900" spans="3:37" x14ac:dyDescent="0.25">
      <c r="C1900" s="26"/>
      <c r="D1900" s="26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132"/>
      <c r="Y1900" s="132"/>
      <c r="Z1900" s="132"/>
      <c r="AA1900" s="5"/>
      <c r="AB1900" s="5"/>
      <c r="AC1900" s="16"/>
      <c r="AD1900" s="5"/>
      <c r="AE1900" s="5"/>
      <c r="AF1900" s="5"/>
      <c r="AG1900" s="5"/>
      <c r="AH1900" s="5"/>
      <c r="AI1900" s="14"/>
      <c r="AJ1900" s="17"/>
      <c r="AK1900" s="7"/>
    </row>
    <row r="1901" spans="3:37" x14ac:dyDescent="0.25">
      <c r="C1901" s="26"/>
      <c r="D1901" s="26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132"/>
      <c r="Y1901" s="132"/>
      <c r="Z1901" s="132"/>
      <c r="AA1901" s="5"/>
      <c r="AB1901" s="5"/>
      <c r="AC1901" s="16"/>
      <c r="AD1901" s="5"/>
      <c r="AE1901" s="5"/>
      <c r="AF1901" s="5"/>
      <c r="AG1901" s="5"/>
      <c r="AH1901" s="5"/>
      <c r="AI1901" s="14"/>
      <c r="AJ1901" s="17"/>
      <c r="AK1901" s="7"/>
    </row>
    <row r="1902" spans="3:37" x14ac:dyDescent="0.25">
      <c r="C1902" s="26"/>
      <c r="D1902" s="26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132"/>
      <c r="Y1902" s="132"/>
      <c r="Z1902" s="132"/>
      <c r="AA1902" s="5"/>
      <c r="AB1902" s="5"/>
      <c r="AC1902" s="16"/>
      <c r="AD1902" s="5"/>
      <c r="AE1902" s="5"/>
      <c r="AF1902" s="5"/>
      <c r="AG1902" s="5"/>
      <c r="AH1902" s="5"/>
      <c r="AI1902" s="14"/>
      <c r="AJ1902" s="17"/>
      <c r="AK1902" s="7"/>
    </row>
    <row r="1903" spans="3:37" x14ac:dyDescent="0.25">
      <c r="C1903" s="26"/>
      <c r="D1903" s="26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132"/>
      <c r="Y1903" s="132"/>
      <c r="Z1903" s="132"/>
      <c r="AA1903" s="5"/>
      <c r="AB1903" s="5"/>
      <c r="AC1903" s="16"/>
      <c r="AD1903" s="5"/>
      <c r="AE1903" s="5"/>
      <c r="AF1903" s="5"/>
      <c r="AG1903" s="5"/>
      <c r="AH1903" s="5"/>
      <c r="AI1903" s="14"/>
      <c r="AJ1903" s="17"/>
      <c r="AK1903" s="7"/>
    </row>
    <row r="1904" spans="3:37" x14ac:dyDescent="0.25">
      <c r="C1904" s="26"/>
      <c r="D1904" s="26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132"/>
      <c r="Y1904" s="132"/>
      <c r="Z1904" s="132"/>
      <c r="AA1904" s="5"/>
      <c r="AB1904" s="5"/>
      <c r="AC1904" s="16"/>
      <c r="AD1904" s="5"/>
      <c r="AE1904" s="5"/>
      <c r="AF1904" s="5"/>
      <c r="AG1904" s="5"/>
      <c r="AH1904" s="5"/>
      <c r="AI1904" s="14"/>
      <c r="AJ1904" s="17"/>
      <c r="AK1904" s="7"/>
    </row>
    <row r="1905" spans="3:37" x14ac:dyDescent="0.25">
      <c r="C1905" s="26"/>
      <c r="D1905" s="26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132"/>
      <c r="Y1905" s="132"/>
      <c r="Z1905" s="132"/>
      <c r="AA1905" s="5"/>
      <c r="AB1905" s="5"/>
      <c r="AC1905" s="16"/>
      <c r="AD1905" s="5"/>
      <c r="AE1905" s="5"/>
      <c r="AF1905" s="5"/>
      <c r="AG1905" s="5"/>
      <c r="AH1905" s="5"/>
      <c r="AI1905" s="14"/>
      <c r="AJ1905" s="17"/>
      <c r="AK1905" s="7"/>
    </row>
    <row r="1906" spans="3:37" x14ac:dyDescent="0.25">
      <c r="C1906" s="26"/>
      <c r="D1906" s="26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132"/>
      <c r="Y1906" s="132"/>
      <c r="Z1906" s="132"/>
      <c r="AA1906" s="5"/>
      <c r="AB1906" s="5"/>
      <c r="AC1906" s="16"/>
      <c r="AD1906" s="5"/>
      <c r="AE1906" s="5"/>
      <c r="AF1906" s="5"/>
      <c r="AG1906" s="5"/>
      <c r="AH1906" s="5"/>
      <c r="AI1906" s="14"/>
      <c r="AJ1906" s="17"/>
      <c r="AK1906" s="7"/>
    </row>
    <row r="1907" spans="3:37" x14ac:dyDescent="0.25">
      <c r="C1907" s="26"/>
      <c r="D1907" s="26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132"/>
      <c r="Y1907" s="132"/>
      <c r="Z1907" s="132"/>
      <c r="AA1907" s="5"/>
      <c r="AB1907" s="5"/>
      <c r="AC1907" s="16"/>
      <c r="AD1907" s="5"/>
      <c r="AE1907" s="5"/>
      <c r="AF1907" s="5"/>
      <c r="AG1907" s="5"/>
      <c r="AH1907" s="5"/>
      <c r="AI1907" s="14"/>
      <c r="AJ1907" s="17"/>
      <c r="AK1907" s="7"/>
    </row>
    <row r="1908" spans="3:37" x14ac:dyDescent="0.25">
      <c r="C1908" s="26"/>
      <c r="D1908" s="26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132"/>
      <c r="Y1908" s="132"/>
      <c r="Z1908" s="132"/>
      <c r="AA1908" s="5"/>
      <c r="AB1908" s="5"/>
      <c r="AC1908" s="16"/>
      <c r="AD1908" s="5"/>
      <c r="AE1908" s="5"/>
      <c r="AF1908" s="5"/>
      <c r="AG1908" s="5"/>
      <c r="AH1908" s="5"/>
      <c r="AI1908" s="14"/>
      <c r="AJ1908" s="17"/>
      <c r="AK1908" s="7"/>
    </row>
    <row r="1909" spans="3:37" x14ac:dyDescent="0.25">
      <c r="C1909" s="26"/>
      <c r="D1909" s="26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132"/>
      <c r="Y1909" s="132"/>
      <c r="Z1909" s="132"/>
      <c r="AA1909" s="5"/>
      <c r="AB1909" s="5"/>
      <c r="AC1909" s="16"/>
      <c r="AD1909" s="5"/>
      <c r="AE1909" s="5"/>
      <c r="AF1909" s="5"/>
      <c r="AG1909" s="5"/>
      <c r="AH1909" s="5"/>
      <c r="AI1909" s="14"/>
      <c r="AJ1909" s="17"/>
      <c r="AK1909" s="7"/>
    </row>
    <row r="1910" spans="3:37" x14ac:dyDescent="0.25">
      <c r="C1910" s="26"/>
      <c r="D1910" s="26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132"/>
      <c r="Y1910" s="132"/>
      <c r="Z1910" s="132"/>
      <c r="AA1910" s="5"/>
      <c r="AB1910" s="5"/>
      <c r="AC1910" s="16"/>
      <c r="AD1910" s="5"/>
      <c r="AE1910" s="5"/>
      <c r="AF1910" s="5"/>
      <c r="AG1910" s="5"/>
      <c r="AH1910" s="5"/>
      <c r="AI1910" s="14"/>
      <c r="AJ1910" s="17"/>
      <c r="AK1910" s="7"/>
    </row>
    <row r="1911" spans="3:37" x14ac:dyDescent="0.25">
      <c r="C1911" s="26"/>
      <c r="D1911" s="26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132"/>
      <c r="Y1911" s="132"/>
      <c r="Z1911" s="132"/>
      <c r="AA1911" s="5"/>
      <c r="AB1911" s="5"/>
      <c r="AC1911" s="16"/>
      <c r="AD1911" s="5"/>
      <c r="AE1911" s="5"/>
      <c r="AF1911" s="5"/>
      <c r="AG1911" s="5"/>
      <c r="AH1911" s="5"/>
      <c r="AI1911" s="14"/>
      <c r="AJ1911" s="17"/>
      <c r="AK1911" s="7"/>
    </row>
    <row r="1912" spans="3:37" x14ac:dyDescent="0.25">
      <c r="C1912" s="26"/>
      <c r="D1912" s="26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132"/>
      <c r="Y1912" s="132"/>
      <c r="Z1912" s="132"/>
      <c r="AA1912" s="5"/>
      <c r="AB1912" s="5"/>
      <c r="AC1912" s="16"/>
      <c r="AD1912" s="5"/>
      <c r="AE1912" s="5"/>
      <c r="AF1912" s="5"/>
      <c r="AG1912" s="5"/>
      <c r="AH1912" s="5"/>
      <c r="AI1912" s="14"/>
      <c r="AJ1912" s="17"/>
      <c r="AK1912" s="7"/>
    </row>
    <row r="1913" spans="3:37" x14ac:dyDescent="0.25">
      <c r="C1913" s="26"/>
      <c r="D1913" s="26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132"/>
      <c r="Y1913" s="132"/>
      <c r="Z1913" s="132"/>
      <c r="AA1913" s="5"/>
      <c r="AB1913" s="5"/>
      <c r="AC1913" s="16"/>
      <c r="AD1913" s="5"/>
      <c r="AE1913" s="5"/>
      <c r="AF1913" s="5"/>
      <c r="AG1913" s="5"/>
      <c r="AH1913" s="5"/>
      <c r="AI1913" s="14"/>
      <c r="AJ1913" s="17"/>
      <c r="AK1913" s="7"/>
    </row>
    <row r="1914" spans="3:37" x14ac:dyDescent="0.25">
      <c r="C1914" s="26"/>
      <c r="D1914" s="26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132"/>
      <c r="Y1914" s="132"/>
      <c r="Z1914" s="132"/>
      <c r="AA1914" s="5"/>
      <c r="AB1914" s="5"/>
      <c r="AC1914" s="16"/>
      <c r="AD1914" s="5"/>
      <c r="AE1914" s="5"/>
      <c r="AF1914" s="5"/>
      <c r="AG1914" s="5"/>
      <c r="AH1914" s="5"/>
      <c r="AI1914" s="14"/>
      <c r="AJ1914" s="17"/>
      <c r="AK1914" s="7"/>
    </row>
    <row r="1915" spans="3:37" x14ac:dyDescent="0.25">
      <c r="C1915" s="26"/>
      <c r="D1915" s="26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132"/>
      <c r="Y1915" s="132"/>
      <c r="Z1915" s="132"/>
      <c r="AA1915" s="5"/>
      <c r="AB1915" s="5"/>
      <c r="AC1915" s="16"/>
      <c r="AD1915" s="5"/>
      <c r="AE1915" s="5"/>
      <c r="AF1915" s="5"/>
      <c r="AG1915" s="5"/>
      <c r="AH1915" s="5"/>
      <c r="AI1915" s="14"/>
      <c r="AJ1915" s="17"/>
      <c r="AK1915" s="7"/>
    </row>
    <row r="1916" spans="3:37" x14ac:dyDescent="0.25">
      <c r="C1916" s="26"/>
      <c r="D1916" s="26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132"/>
      <c r="Y1916" s="132"/>
      <c r="Z1916" s="132"/>
      <c r="AA1916" s="5"/>
      <c r="AB1916" s="5"/>
      <c r="AC1916" s="16"/>
      <c r="AD1916" s="5"/>
      <c r="AE1916" s="5"/>
      <c r="AF1916" s="5"/>
      <c r="AG1916" s="5"/>
      <c r="AH1916" s="5"/>
      <c r="AI1916" s="14"/>
      <c r="AJ1916" s="17"/>
      <c r="AK1916" s="7"/>
    </row>
    <row r="1917" spans="3:37" x14ac:dyDescent="0.25">
      <c r="C1917" s="26"/>
      <c r="D1917" s="26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132"/>
      <c r="Y1917" s="132"/>
      <c r="Z1917" s="132"/>
      <c r="AA1917" s="5"/>
      <c r="AB1917" s="5"/>
      <c r="AC1917" s="16"/>
      <c r="AD1917" s="5"/>
      <c r="AE1917" s="5"/>
      <c r="AF1917" s="5"/>
      <c r="AG1917" s="5"/>
      <c r="AH1917" s="5"/>
      <c r="AI1917" s="14"/>
      <c r="AJ1917" s="17"/>
      <c r="AK1917" s="7"/>
    </row>
    <row r="1918" spans="3:37" x14ac:dyDescent="0.25">
      <c r="C1918" s="26"/>
      <c r="D1918" s="26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132"/>
      <c r="Y1918" s="132"/>
      <c r="Z1918" s="132"/>
      <c r="AA1918" s="5"/>
      <c r="AB1918" s="5"/>
      <c r="AC1918" s="16"/>
      <c r="AD1918" s="5"/>
      <c r="AE1918" s="5"/>
      <c r="AF1918" s="5"/>
      <c r="AG1918" s="5"/>
      <c r="AH1918" s="5"/>
      <c r="AI1918" s="14"/>
      <c r="AJ1918" s="17"/>
      <c r="AK1918" s="7"/>
    </row>
    <row r="1919" spans="3:37" x14ac:dyDescent="0.25">
      <c r="C1919" s="26"/>
      <c r="D1919" s="26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132"/>
      <c r="Y1919" s="132"/>
      <c r="Z1919" s="132"/>
      <c r="AA1919" s="5"/>
      <c r="AB1919" s="5"/>
      <c r="AC1919" s="16"/>
      <c r="AD1919" s="5"/>
      <c r="AE1919" s="5"/>
      <c r="AF1919" s="5"/>
      <c r="AG1919" s="5"/>
      <c r="AH1919" s="5"/>
      <c r="AI1919" s="14"/>
      <c r="AJ1919" s="17"/>
      <c r="AK1919" s="7"/>
    </row>
    <row r="1920" spans="3:37" x14ac:dyDescent="0.25">
      <c r="C1920" s="26"/>
      <c r="D1920" s="26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132"/>
      <c r="Y1920" s="132"/>
      <c r="Z1920" s="132"/>
      <c r="AA1920" s="5"/>
      <c r="AB1920" s="5"/>
      <c r="AC1920" s="16"/>
      <c r="AD1920" s="5"/>
      <c r="AE1920" s="5"/>
      <c r="AF1920" s="5"/>
      <c r="AG1920" s="5"/>
      <c r="AH1920" s="5"/>
      <c r="AI1920" s="14"/>
      <c r="AJ1920" s="17"/>
      <c r="AK1920" s="7"/>
    </row>
    <row r="1921" spans="3:37" x14ac:dyDescent="0.25">
      <c r="C1921" s="26"/>
      <c r="D1921" s="26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132"/>
      <c r="Y1921" s="132"/>
      <c r="Z1921" s="132"/>
      <c r="AA1921" s="5"/>
      <c r="AB1921" s="5"/>
      <c r="AC1921" s="16"/>
      <c r="AD1921" s="5"/>
      <c r="AE1921" s="5"/>
      <c r="AF1921" s="5"/>
      <c r="AG1921" s="5"/>
      <c r="AH1921" s="5"/>
      <c r="AI1921" s="14"/>
      <c r="AJ1921" s="17"/>
      <c r="AK1921" s="7"/>
    </row>
    <row r="1922" spans="3:37" x14ac:dyDescent="0.25">
      <c r="C1922" s="26"/>
      <c r="D1922" s="26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132"/>
      <c r="Y1922" s="132"/>
      <c r="Z1922" s="132"/>
      <c r="AA1922" s="5"/>
      <c r="AB1922" s="5"/>
      <c r="AC1922" s="16"/>
      <c r="AD1922" s="5"/>
      <c r="AE1922" s="5"/>
      <c r="AF1922" s="5"/>
      <c r="AG1922" s="5"/>
      <c r="AH1922" s="5"/>
      <c r="AI1922" s="14"/>
      <c r="AJ1922" s="17"/>
      <c r="AK1922" s="7"/>
    </row>
    <row r="1923" spans="3:37" x14ac:dyDescent="0.25">
      <c r="C1923" s="26"/>
      <c r="D1923" s="26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132"/>
      <c r="Y1923" s="132"/>
      <c r="Z1923" s="132"/>
      <c r="AA1923" s="5"/>
      <c r="AB1923" s="5"/>
      <c r="AC1923" s="16"/>
      <c r="AD1923" s="5"/>
      <c r="AE1923" s="5"/>
      <c r="AF1923" s="5"/>
      <c r="AG1923" s="5"/>
      <c r="AH1923" s="5"/>
      <c r="AI1923" s="14"/>
      <c r="AJ1923" s="17"/>
      <c r="AK1923" s="7"/>
    </row>
    <row r="1924" spans="3:37" x14ac:dyDescent="0.25">
      <c r="C1924" s="26"/>
      <c r="D1924" s="26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132"/>
      <c r="Y1924" s="132"/>
      <c r="Z1924" s="132"/>
      <c r="AA1924" s="5"/>
      <c r="AB1924" s="5"/>
      <c r="AC1924" s="16"/>
      <c r="AD1924" s="5"/>
      <c r="AE1924" s="5"/>
      <c r="AF1924" s="5"/>
      <c r="AG1924" s="5"/>
      <c r="AH1924" s="5"/>
      <c r="AI1924" s="14"/>
      <c r="AJ1924" s="17"/>
      <c r="AK1924" s="7"/>
    </row>
    <row r="1925" spans="3:37" x14ac:dyDescent="0.25">
      <c r="C1925" s="26"/>
      <c r="D1925" s="26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132"/>
      <c r="Y1925" s="132"/>
      <c r="Z1925" s="132"/>
      <c r="AA1925" s="5"/>
      <c r="AB1925" s="5"/>
      <c r="AC1925" s="16"/>
      <c r="AD1925" s="5"/>
      <c r="AE1925" s="5"/>
      <c r="AF1925" s="5"/>
      <c r="AG1925" s="5"/>
      <c r="AH1925" s="5"/>
      <c r="AI1925" s="14"/>
      <c r="AJ1925" s="17"/>
      <c r="AK1925" s="7"/>
    </row>
    <row r="1926" spans="3:37" x14ac:dyDescent="0.25">
      <c r="C1926" s="26"/>
      <c r="D1926" s="26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132"/>
      <c r="Y1926" s="132"/>
      <c r="Z1926" s="132"/>
      <c r="AA1926" s="5"/>
      <c r="AB1926" s="5"/>
      <c r="AC1926" s="16"/>
      <c r="AD1926" s="5"/>
      <c r="AE1926" s="5"/>
      <c r="AF1926" s="5"/>
      <c r="AG1926" s="5"/>
      <c r="AH1926" s="5"/>
      <c r="AI1926" s="14"/>
      <c r="AJ1926" s="17"/>
      <c r="AK1926" s="7"/>
    </row>
    <row r="1927" spans="3:37" x14ac:dyDescent="0.25">
      <c r="C1927" s="26"/>
      <c r="D1927" s="26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132"/>
      <c r="Y1927" s="132"/>
      <c r="Z1927" s="132"/>
      <c r="AA1927" s="5"/>
      <c r="AB1927" s="5"/>
      <c r="AC1927" s="16"/>
      <c r="AD1927" s="5"/>
      <c r="AE1927" s="5"/>
      <c r="AF1927" s="5"/>
      <c r="AG1927" s="5"/>
      <c r="AH1927" s="5"/>
      <c r="AI1927" s="14"/>
      <c r="AJ1927" s="17"/>
      <c r="AK1927" s="7"/>
    </row>
    <row r="1928" spans="3:37" x14ac:dyDescent="0.25">
      <c r="C1928" s="26"/>
      <c r="D1928" s="26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132"/>
      <c r="Y1928" s="132"/>
      <c r="Z1928" s="132"/>
      <c r="AA1928" s="5"/>
      <c r="AB1928" s="5"/>
      <c r="AC1928" s="16"/>
      <c r="AD1928" s="5"/>
      <c r="AE1928" s="5"/>
      <c r="AF1928" s="5"/>
      <c r="AG1928" s="5"/>
      <c r="AH1928" s="5"/>
      <c r="AI1928" s="14"/>
      <c r="AJ1928" s="17"/>
      <c r="AK1928" s="7"/>
    </row>
    <row r="1929" spans="3:37" x14ac:dyDescent="0.25">
      <c r="C1929" s="26"/>
      <c r="D1929" s="26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132"/>
      <c r="Y1929" s="132"/>
      <c r="Z1929" s="132"/>
      <c r="AA1929" s="5"/>
      <c r="AB1929" s="5"/>
      <c r="AC1929" s="16"/>
      <c r="AD1929" s="5"/>
      <c r="AE1929" s="5"/>
      <c r="AF1929" s="5"/>
      <c r="AG1929" s="5"/>
      <c r="AH1929" s="5"/>
      <c r="AI1929" s="14"/>
      <c r="AJ1929" s="17"/>
      <c r="AK1929" s="7"/>
    </row>
    <row r="1930" spans="3:37" x14ac:dyDescent="0.25">
      <c r="C1930" s="26"/>
      <c r="D1930" s="26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132"/>
      <c r="Y1930" s="132"/>
      <c r="Z1930" s="132"/>
      <c r="AA1930" s="5"/>
      <c r="AB1930" s="5"/>
      <c r="AC1930" s="16"/>
      <c r="AD1930" s="5"/>
      <c r="AE1930" s="5"/>
      <c r="AF1930" s="5"/>
      <c r="AG1930" s="5"/>
      <c r="AH1930" s="5"/>
      <c r="AI1930" s="14"/>
      <c r="AJ1930" s="17"/>
      <c r="AK1930" s="7"/>
    </row>
    <row r="1931" spans="3:37" x14ac:dyDescent="0.25">
      <c r="C1931" s="26"/>
      <c r="D1931" s="26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132"/>
      <c r="Y1931" s="132"/>
      <c r="Z1931" s="132"/>
      <c r="AA1931" s="5"/>
      <c r="AB1931" s="5"/>
      <c r="AC1931" s="16"/>
      <c r="AD1931" s="5"/>
      <c r="AE1931" s="5"/>
      <c r="AF1931" s="5"/>
      <c r="AG1931" s="5"/>
      <c r="AH1931" s="5"/>
      <c r="AI1931" s="14"/>
      <c r="AJ1931" s="17"/>
      <c r="AK1931" s="7"/>
    </row>
    <row r="1932" spans="3:37" x14ac:dyDescent="0.25">
      <c r="C1932" s="26"/>
      <c r="D1932" s="26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132"/>
      <c r="Y1932" s="132"/>
      <c r="Z1932" s="132"/>
      <c r="AA1932" s="5"/>
      <c r="AB1932" s="5"/>
      <c r="AC1932" s="16"/>
      <c r="AD1932" s="5"/>
      <c r="AE1932" s="5"/>
      <c r="AF1932" s="5"/>
      <c r="AG1932" s="5"/>
      <c r="AH1932" s="5"/>
      <c r="AI1932" s="14"/>
      <c r="AJ1932" s="17"/>
      <c r="AK1932" s="7"/>
    </row>
    <row r="1933" spans="3:37" x14ac:dyDescent="0.25">
      <c r="C1933" s="26"/>
      <c r="D1933" s="26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132"/>
      <c r="Y1933" s="132"/>
      <c r="Z1933" s="132"/>
      <c r="AA1933" s="5"/>
      <c r="AB1933" s="5"/>
      <c r="AC1933" s="16"/>
      <c r="AD1933" s="5"/>
      <c r="AE1933" s="5"/>
      <c r="AF1933" s="5"/>
      <c r="AG1933" s="5"/>
      <c r="AH1933" s="5"/>
      <c r="AI1933" s="14"/>
      <c r="AJ1933" s="17"/>
      <c r="AK1933" s="7"/>
    </row>
    <row r="1934" spans="3:37" x14ac:dyDescent="0.25">
      <c r="C1934" s="26"/>
      <c r="D1934" s="26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132"/>
      <c r="Y1934" s="132"/>
      <c r="Z1934" s="132"/>
      <c r="AA1934" s="5"/>
      <c r="AB1934" s="5"/>
      <c r="AC1934" s="16"/>
      <c r="AD1934" s="5"/>
      <c r="AE1934" s="5"/>
      <c r="AF1934" s="5"/>
      <c r="AG1934" s="5"/>
      <c r="AH1934" s="5"/>
      <c r="AI1934" s="14"/>
      <c r="AJ1934" s="17"/>
      <c r="AK1934" s="7"/>
    </row>
    <row r="1935" spans="3:37" x14ac:dyDescent="0.25">
      <c r="C1935" s="26"/>
      <c r="D1935" s="26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132"/>
      <c r="Y1935" s="132"/>
      <c r="Z1935" s="132"/>
      <c r="AA1935" s="5"/>
      <c r="AB1935" s="5"/>
      <c r="AC1935" s="16"/>
      <c r="AD1935" s="5"/>
      <c r="AE1935" s="5"/>
      <c r="AF1935" s="5"/>
      <c r="AG1935" s="5"/>
      <c r="AH1935" s="5"/>
      <c r="AI1935" s="14"/>
      <c r="AJ1935" s="17"/>
      <c r="AK1935" s="7"/>
    </row>
    <row r="1936" spans="3:37" x14ac:dyDescent="0.25">
      <c r="C1936" s="26"/>
      <c r="D1936" s="26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132"/>
      <c r="Y1936" s="132"/>
      <c r="Z1936" s="132"/>
      <c r="AA1936" s="5"/>
      <c r="AB1936" s="5"/>
      <c r="AC1936" s="16"/>
      <c r="AD1936" s="5"/>
      <c r="AE1936" s="5"/>
      <c r="AF1936" s="5"/>
      <c r="AG1936" s="5"/>
      <c r="AH1936" s="5"/>
      <c r="AI1936" s="14"/>
      <c r="AJ1936" s="17"/>
      <c r="AK1936" s="7"/>
    </row>
    <row r="1937" spans="3:37" x14ac:dyDescent="0.25">
      <c r="C1937" s="26"/>
      <c r="D1937" s="26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132"/>
      <c r="Y1937" s="132"/>
      <c r="Z1937" s="132"/>
      <c r="AA1937" s="5"/>
      <c r="AB1937" s="5"/>
      <c r="AC1937" s="16"/>
      <c r="AD1937" s="5"/>
      <c r="AE1937" s="5"/>
      <c r="AF1937" s="5"/>
      <c r="AG1937" s="5"/>
      <c r="AH1937" s="5"/>
      <c r="AI1937" s="14"/>
      <c r="AJ1937" s="17"/>
      <c r="AK1937" s="7"/>
    </row>
    <row r="1938" spans="3:37" x14ac:dyDescent="0.25">
      <c r="C1938" s="26"/>
      <c r="D1938" s="26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132"/>
      <c r="Y1938" s="132"/>
      <c r="Z1938" s="132"/>
      <c r="AA1938" s="5"/>
      <c r="AB1938" s="5"/>
      <c r="AC1938" s="16"/>
      <c r="AD1938" s="5"/>
      <c r="AE1938" s="5"/>
      <c r="AF1938" s="5"/>
      <c r="AG1938" s="5"/>
      <c r="AH1938" s="5"/>
      <c r="AI1938" s="14"/>
      <c r="AJ1938" s="17"/>
      <c r="AK1938" s="7"/>
    </row>
    <row r="1939" spans="3:37" x14ac:dyDescent="0.25">
      <c r="C1939" s="26"/>
      <c r="D1939" s="26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132"/>
      <c r="Y1939" s="132"/>
      <c r="Z1939" s="132"/>
      <c r="AA1939" s="5"/>
      <c r="AB1939" s="5"/>
      <c r="AC1939" s="16"/>
      <c r="AD1939" s="5"/>
      <c r="AE1939" s="5"/>
      <c r="AF1939" s="5"/>
      <c r="AG1939" s="5"/>
      <c r="AH1939" s="5"/>
      <c r="AI1939" s="14"/>
      <c r="AJ1939" s="17"/>
      <c r="AK1939" s="7"/>
    </row>
    <row r="1940" spans="3:37" x14ac:dyDescent="0.25">
      <c r="C1940" s="26"/>
      <c r="D1940" s="26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132"/>
      <c r="Y1940" s="132"/>
      <c r="Z1940" s="132"/>
      <c r="AA1940" s="5"/>
      <c r="AB1940" s="5"/>
      <c r="AC1940" s="16"/>
      <c r="AD1940" s="5"/>
      <c r="AE1940" s="5"/>
      <c r="AF1940" s="5"/>
      <c r="AG1940" s="5"/>
      <c r="AH1940" s="5"/>
      <c r="AI1940" s="14"/>
      <c r="AJ1940" s="17"/>
      <c r="AK1940" s="7"/>
    </row>
    <row r="1941" spans="3:37" x14ac:dyDescent="0.25">
      <c r="C1941" s="26"/>
      <c r="D1941" s="26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132"/>
      <c r="Y1941" s="132"/>
      <c r="Z1941" s="132"/>
      <c r="AA1941" s="5"/>
      <c r="AB1941" s="5"/>
      <c r="AC1941" s="16"/>
      <c r="AD1941" s="5"/>
      <c r="AE1941" s="5"/>
      <c r="AF1941" s="5"/>
      <c r="AG1941" s="5"/>
      <c r="AH1941" s="5"/>
      <c r="AI1941" s="14"/>
      <c r="AJ1941" s="17"/>
      <c r="AK1941" s="7"/>
    </row>
    <row r="1942" spans="3:37" x14ac:dyDescent="0.25">
      <c r="C1942" s="26"/>
      <c r="D1942" s="26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132"/>
      <c r="Y1942" s="132"/>
      <c r="Z1942" s="132"/>
      <c r="AA1942" s="5"/>
      <c r="AB1942" s="5"/>
      <c r="AC1942" s="16"/>
      <c r="AD1942" s="5"/>
      <c r="AE1942" s="5"/>
      <c r="AF1942" s="5"/>
      <c r="AG1942" s="5"/>
      <c r="AH1942" s="5"/>
      <c r="AI1942" s="14"/>
      <c r="AJ1942" s="17"/>
      <c r="AK1942" s="7"/>
    </row>
    <row r="1943" spans="3:37" x14ac:dyDescent="0.25">
      <c r="C1943" s="26"/>
      <c r="D1943" s="26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132"/>
      <c r="Y1943" s="132"/>
      <c r="Z1943" s="132"/>
      <c r="AA1943" s="5"/>
      <c r="AB1943" s="5"/>
      <c r="AC1943" s="16"/>
      <c r="AD1943" s="5"/>
      <c r="AE1943" s="5"/>
      <c r="AF1943" s="5"/>
      <c r="AG1943" s="5"/>
      <c r="AH1943" s="5"/>
      <c r="AI1943" s="14"/>
      <c r="AJ1943" s="17"/>
      <c r="AK1943" s="7"/>
    </row>
    <row r="1944" spans="3:37" x14ac:dyDescent="0.25">
      <c r="C1944" s="26"/>
      <c r="D1944" s="26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132"/>
      <c r="Y1944" s="132"/>
      <c r="Z1944" s="132"/>
      <c r="AA1944" s="5"/>
      <c r="AB1944" s="5"/>
      <c r="AC1944" s="16"/>
      <c r="AD1944" s="5"/>
      <c r="AE1944" s="5"/>
      <c r="AF1944" s="5"/>
      <c r="AG1944" s="5"/>
      <c r="AH1944" s="5"/>
      <c r="AI1944" s="14"/>
      <c r="AJ1944" s="17"/>
      <c r="AK1944" s="7"/>
    </row>
    <row r="1945" spans="3:37" x14ac:dyDescent="0.25">
      <c r="C1945" s="26"/>
      <c r="D1945" s="26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132"/>
      <c r="Y1945" s="132"/>
      <c r="Z1945" s="132"/>
      <c r="AA1945" s="5"/>
      <c r="AB1945" s="5"/>
      <c r="AC1945" s="16"/>
      <c r="AD1945" s="5"/>
      <c r="AE1945" s="5"/>
      <c r="AF1945" s="5"/>
      <c r="AG1945" s="5"/>
      <c r="AH1945" s="5"/>
      <c r="AI1945" s="14"/>
      <c r="AJ1945" s="17"/>
      <c r="AK1945" s="7"/>
    </row>
    <row r="1946" spans="3:37" x14ac:dyDescent="0.25">
      <c r="C1946" s="26"/>
      <c r="D1946" s="26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132"/>
      <c r="Y1946" s="132"/>
      <c r="Z1946" s="132"/>
      <c r="AA1946" s="5"/>
      <c r="AB1946" s="5"/>
      <c r="AC1946" s="16"/>
      <c r="AD1946" s="5"/>
      <c r="AE1946" s="5"/>
      <c r="AF1946" s="5"/>
      <c r="AG1946" s="5"/>
      <c r="AH1946" s="5"/>
      <c r="AI1946" s="14"/>
      <c r="AJ1946" s="17"/>
      <c r="AK1946" s="7"/>
    </row>
    <row r="1947" spans="3:37" x14ac:dyDescent="0.25">
      <c r="C1947" s="26"/>
      <c r="D1947" s="26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132"/>
      <c r="Y1947" s="132"/>
      <c r="Z1947" s="132"/>
      <c r="AA1947" s="5"/>
      <c r="AB1947" s="5"/>
      <c r="AC1947" s="16"/>
      <c r="AD1947" s="5"/>
      <c r="AE1947" s="5"/>
      <c r="AF1947" s="5"/>
      <c r="AG1947" s="5"/>
      <c r="AH1947" s="5"/>
      <c r="AI1947" s="14"/>
      <c r="AJ1947" s="17"/>
      <c r="AK1947" s="7"/>
    </row>
    <row r="1948" spans="3:37" x14ac:dyDescent="0.25">
      <c r="C1948" s="26"/>
      <c r="D1948" s="26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132"/>
      <c r="Y1948" s="132"/>
      <c r="Z1948" s="132"/>
      <c r="AA1948" s="5"/>
      <c r="AB1948" s="5"/>
      <c r="AC1948" s="16"/>
      <c r="AD1948" s="5"/>
      <c r="AE1948" s="5"/>
      <c r="AF1948" s="5"/>
      <c r="AG1948" s="5"/>
      <c r="AH1948" s="5"/>
      <c r="AI1948" s="14"/>
      <c r="AJ1948" s="17"/>
      <c r="AK1948" s="7"/>
    </row>
    <row r="1949" spans="3:37" x14ac:dyDescent="0.25">
      <c r="C1949" s="26"/>
      <c r="D1949" s="26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132"/>
      <c r="Y1949" s="132"/>
      <c r="Z1949" s="132"/>
      <c r="AA1949" s="5"/>
      <c r="AB1949" s="5"/>
      <c r="AC1949" s="16"/>
      <c r="AD1949" s="5"/>
      <c r="AE1949" s="5"/>
      <c r="AF1949" s="5"/>
      <c r="AG1949" s="5"/>
      <c r="AH1949" s="5"/>
      <c r="AI1949" s="14"/>
      <c r="AJ1949" s="17"/>
      <c r="AK1949" s="7"/>
    </row>
    <row r="1950" spans="3:37" x14ac:dyDescent="0.25">
      <c r="C1950" s="26"/>
      <c r="D1950" s="26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132"/>
      <c r="Y1950" s="132"/>
      <c r="Z1950" s="132"/>
      <c r="AA1950" s="5"/>
      <c r="AB1950" s="5"/>
      <c r="AC1950" s="16"/>
      <c r="AD1950" s="5"/>
      <c r="AE1950" s="5"/>
      <c r="AF1950" s="5"/>
      <c r="AG1950" s="5"/>
      <c r="AH1950" s="5"/>
      <c r="AI1950" s="14"/>
      <c r="AJ1950" s="17"/>
      <c r="AK1950" s="7"/>
    </row>
    <row r="1951" spans="3:37" x14ac:dyDescent="0.25">
      <c r="C1951" s="26"/>
      <c r="D1951" s="26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132"/>
      <c r="Y1951" s="132"/>
      <c r="Z1951" s="132"/>
      <c r="AA1951" s="5"/>
      <c r="AB1951" s="5"/>
      <c r="AC1951" s="16"/>
      <c r="AD1951" s="5"/>
      <c r="AE1951" s="5"/>
      <c r="AF1951" s="5"/>
      <c r="AG1951" s="5"/>
      <c r="AH1951" s="5"/>
      <c r="AI1951" s="14"/>
      <c r="AJ1951" s="17"/>
      <c r="AK1951" s="7"/>
    </row>
    <row r="1952" spans="3:37" x14ac:dyDescent="0.25">
      <c r="C1952" s="26"/>
      <c r="D1952" s="26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132"/>
      <c r="Y1952" s="132"/>
      <c r="Z1952" s="132"/>
      <c r="AA1952" s="5"/>
      <c r="AB1952" s="5"/>
      <c r="AC1952" s="16"/>
      <c r="AD1952" s="5"/>
      <c r="AE1952" s="5"/>
      <c r="AF1952" s="5"/>
      <c r="AG1952" s="5"/>
      <c r="AH1952" s="5"/>
      <c r="AI1952" s="14"/>
      <c r="AJ1952" s="17"/>
      <c r="AK1952" s="7"/>
    </row>
    <row r="1953" spans="3:37" x14ac:dyDescent="0.25">
      <c r="C1953" s="26"/>
      <c r="D1953" s="26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132"/>
      <c r="Y1953" s="132"/>
      <c r="Z1953" s="132"/>
      <c r="AA1953" s="5"/>
      <c r="AB1953" s="5"/>
      <c r="AC1953" s="16"/>
      <c r="AD1953" s="5"/>
      <c r="AE1953" s="5"/>
      <c r="AF1953" s="5"/>
      <c r="AG1953" s="5"/>
      <c r="AH1953" s="5"/>
      <c r="AI1953" s="14"/>
      <c r="AJ1953" s="17"/>
      <c r="AK1953" s="7"/>
    </row>
    <row r="1954" spans="3:37" x14ac:dyDescent="0.25">
      <c r="C1954" s="26"/>
      <c r="D1954" s="26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132"/>
      <c r="Y1954" s="132"/>
      <c r="Z1954" s="132"/>
      <c r="AA1954" s="5"/>
      <c r="AB1954" s="5"/>
      <c r="AC1954" s="16"/>
      <c r="AD1954" s="5"/>
      <c r="AE1954" s="5"/>
      <c r="AF1954" s="5"/>
      <c r="AG1954" s="5"/>
      <c r="AH1954" s="5"/>
      <c r="AI1954" s="14"/>
      <c r="AJ1954" s="17"/>
      <c r="AK1954" s="7"/>
    </row>
    <row r="1955" spans="3:37" x14ac:dyDescent="0.25">
      <c r="C1955" s="26"/>
      <c r="D1955" s="26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132"/>
      <c r="Y1955" s="132"/>
      <c r="Z1955" s="132"/>
      <c r="AA1955" s="5"/>
      <c r="AB1955" s="5"/>
      <c r="AC1955" s="16"/>
      <c r="AD1955" s="5"/>
      <c r="AE1955" s="5"/>
      <c r="AF1955" s="5"/>
      <c r="AG1955" s="5"/>
      <c r="AH1955" s="5"/>
      <c r="AI1955" s="14"/>
      <c r="AJ1955" s="17"/>
      <c r="AK1955" s="7"/>
    </row>
    <row r="1956" spans="3:37" x14ac:dyDescent="0.25">
      <c r="C1956" s="26"/>
      <c r="D1956" s="26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132"/>
      <c r="Y1956" s="132"/>
      <c r="Z1956" s="132"/>
      <c r="AA1956" s="5"/>
      <c r="AB1956" s="5"/>
      <c r="AC1956" s="16"/>
      <c r="AD1956" s="5"/>
      <c r="AE1956" s="5"/>
      <c r="AF1956" s="5"/>
      <c r="AG1956" s="5"/>
      <c r="AH1956" s="5"/>
      <c r="AI1956" s="14"/>
      <c r="AJ1956" s="17"/>
      <c r="AK1956" s="7"/>
    </row>
    <row r="1957" spans="3:37" x14ac:dyDescent="0.25">
      <c r="C1957" s="26"/>
      <c r="D1957" s="26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132"/>
      <c r="Y1957" s="132"/>
      <c r="Z1957" s="132"/>
      <c r="AA1957" s="5"/>
      <c r="AB1957" s="5"/>
      <c r="AC1957" s="16"/>
      <c r="AD1957" s="5"/>
      <c r="AE1957" s="5"/>
      <c r="AF1957" s="5"/>
      <c r="AG1957" s="5"/>
      <c r="AH1957" s="5"/>
      <c r="AI1957" s="14"/>
      <c r="AJ1957" s="17"/>
      <c r="AK1957" s="7"/>
    </row>
    <row r="1958" spans="3:37" x14ac:dyDescent="0.25">
      <c r="C1958" s="26"/>
      <c r="D1958" s="26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132"/>
      <c r="Y1958" s="132"/>
      <c r="Z1958" s="132"/>
      <c r="AA1958" s="5"/>
      <c r="AB1958" s="5"/>
      <c r="AC1958" s="16"/>
      <c r="AD1958" s="5"/>
      <c r="AE1958" s="5"/>
      <c r="AF1958" s="5"/>
      <c r="AG1958" s="5"/>
      <c r="AH1958" s="5"/>
      <c r="AI1958" s="14"/>
      <c r="AJ1958" s="17"/>
      <c r="AK1958" s="7"/>
    </row>
    <row r="1959" spans="3:37" x14ac:dyDescent="0.25">
      <c r="C1959" s="26"/>
      <c r="D1959" s="26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132"/>
      <c r="Y1959" s="132"/>
      <c r="Z1959" s="132"/>
      <c r="AA1959" s="5"/>
      <c r="AB1959" s="5"/>
      <c r="AC1959" s="16"/>
      <c r="AD1959" s="5"/>
      <c r="AE1959" s="5"/>
      <c r="AF1959" s="5"/>
      <c r="AG1959" s="5"/>
      <c r="AH1959" s="5"/>
      <c r="AI1959" s="14"/>
      <c r="AJ1959" s="17"/>
      <c r="AK1959" s="7"/>
    </row>
    <row r="1960" spans="3:37" x14ac:dyDescent="0.25">
      <c r="C1960" s="26"/>
      <c r="D1960" s="26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132"/>
      <c r="Y1960" s="132"/>
      <c r="Z1960" s="132"/>
      <c r="AA1960" s="5"/>
      <c r="AB1960" s="5"/>
      <c r="AC1960" s="16"/>
      <c r="AD1960" s="5"/>
      <c r="AE1960" s="5"/>
      <c r="AF1960" s="5"/>
      <c r="AG1960" s="5"/>
      <c r="AH1960" s="5"/>
      <c r="AI1960" s="14"/>
      <c r="AJ1960" s="17"/>
      <c r="AK1960" s="7"/>
    </row>
    <row r="1961" spans="3:37" x14ac:dyDescent="0.25">
      <c r="C1961" s="26"/>
      <c r="D1961" s="26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132"/>
      <c r="Y1961" s="132"/>
      <c r="Z1961" s="132"/>
      <c r="AA1961" s="5"/>
      <c r="AB1961" s="5"/>
      <c r="AC1961" s="16"/>
      <c r="AD1961" s="5"/>
      <c r="AE1961" s="5"/>
      <c r="AF1961" s="5"/>
      <c r="AG1961" s="5"/>
      <c r="AH1961" s="5"/>
      <c r="AI1961" s="14"/>
      <c r="AJ1961" s="17"/>
      <c r="AK1961" s="7"/>
    </row>
    <row r="1962" spans="3:37" x14ac:dyDescent="0.25">
      <c r="C1962" s="26"/>
      <c r="D1962" s="26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132"/>
      <c r="Y1962" s="132"/>
      <c r="Z1962" s="132"/>
      <c r="AA1962" s="5"/>
      <c r="AB1962" s="5"/>
      <c r="AC1962" s="16"/>
      <c r="AD1962" s="5"/>
      <c r="AE1962" s="5"/>
      <c r="AF1962" s="5"/>
      <c r="AG1962" s="5"/>
      <c r="AH1962" s="5"/>
      <c r="AI1962" s="14"/>
      <c r="AJ1962" s="17"/>
      <c r="AK1962" s="7"/>
    </row>
    <row r="1963" spans="3:37" x14ac:dyDescent="0.25">
      <c r="C1963" s="26"/>
      <c r="D1963" s="26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132"/>
      <c r="Y1963" s="132"/>
      <c r="Z1963" s="132"/>
      <c r="AA1963" s="5"/>
      <c r="AB1963" s="5"/>
      <c r="AC1963" s="16"/>
      <c r="AD1963" s="5"/>
      <c r="AE1963" s="5"/>
      <c r="AF1963" s="5"/>
      <c r="AG1963" s="5"/>
      <c r="AH1963" s="5"/>
      <c r="AI1963" s="14"/>
      <c r="AJ1963" s="17"/>
      <c r="AK1963" s="7"/>
    </row>
    <row r="1964" spans="3:37" x14ac:dyDescent="0.25">
      <c r="C1964" s="26"/>
      <c r="D1964" s="26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132"/>
      <c r="Y1964" s="132"/>
      <c r="Z1964" s="132"/>
      <c r="AA1964" s="5"/>
      <c r="AB1964" s="5"/>
      <c r="AC1964" s="16"/>
      <c r="AD1964" s="5"/>
      <c r="AE1964" s="5"/>
      <c r="AF1964" s="5"/>
      <c r="AG1964" s="5"/>
      <c r="AH1964" s="5"/>
      <c r="AI1964" s="14"/>
      <c r="AJ1964" s="17"/>
      <c r="AK1964" s="7"/>
    </row>
    <row r="1965" spans="3:37" x14ac:dyDescent="0.25">
      <c r="C1965" s="26"/>
      <c r="D1965" s="26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132"/>
      <c r="Y1965" s="132"/>
      <c r="Z1965" s="132"/>
      <c r="AA1965" s="5"/>
      <c r="AB1965" s="5"/>
      <c r="AC1965" s="16"/>
      <c r="AD1965" s="5"/>
      <c r="AE1965" s="5"/>
      <c r="AF1965" s="5"/>
      <c r="AG1965" s="5"/>
      <c r="AH1965" s="5"/>
      <c r="AI1965" s="14"/>
      <c r="AJ1965" s="17"/>
      <c r="AK1965" s="7"/>
    </row>
    <row r="1966" spans="3:37" x14ac:dyDescent="0.25">
      <c r="C1966" s="26"/>
      <c r="D1966" s="26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132"/>
      <c r="Y1966" s="132"/>
      <c r="Z1966" s="132"/>
      <c r="AA1966" s="5"/>
      <c r="AB1966" s="5"/>
      <c r="AC1966" s="16"/>
      <c r="AD1966" s="5"/>
      <c r="AE1966" s="5"/>
      <c r="AF1966" s="5"/>
      <c r="AG1966" s="5"/>
      <c r="AH1966" s="5"/>
      <c r="AI1966" s="14"/>
      <c r="AJ1966" s="17"/>
      <c r="AK1966" s="7"/>
    </row>
    <row r="1967" spans="3:37" x14ac:dyDescent="0.25">
      <c r="C1967" s="26"/>
      <c r="D1967" s="26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132"/>
      <c r="Y1967" s="132"/>
      <c r="Z1967" s="132"/>
      <c r="AA1967" s="5"/>
      <c r="AB1967" s="5"/>
      <c r="AC1967" s="16"/>
      <c r="AD1967" s="5"/>
      <c r="AE1967" s="5"/>
      <c r="AF1967" s="5"/>
      <c r="AG1967" s="5"/>
      <c r="AH1967" s="5"/>
      <c r="AI1967" s="14"/>
      <c r="AJ1967" s="17"/>
      <c r="AK1967" s="7"/>
    </row>
    <row r="1968" spans="3:37" x14ac:dyDescent="0.25">
      <c r="C1968" s="26"/>
      <c r="D1968" s="26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132"/>
      <c r="Y1968" s="132"/>
      <c r="Z1968" s="132"/>
      <c r="AA1968" s="5"/>
      <c r="AB1968" s="5"/>
      <c r="AC1968" s="16"/>
      <c r="AD1968" s="5"/>
      <c r="AE1968" s="5"/>
      <c r="AF1968" s="5"/>
      <c r="AG1968" s="5"/>
      <c r="AH1968" s="5"/>
      <c r="AI1968" s="14"/>
      <c r="AJ1968" s="17"/>
      <c r="AK1968" s="7"/>
    </row>
    <row r="1969" spans="3:37" x14ac:dyDescent="0.25">
      <c r="C1969" s="26"/>
      <c r="D1969" s="26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132"/>
      <c r="Y1969" s="132"/>
      <c r="Z1969" s="132"/>
      <c r="AA1969" s="5"/>
      <c r="AB1969" s="5"/>
      <c r="AC1969" s="16"/>
      <c r="AD1969" s="5"/>
      <c r="AE1969" s="5"/>
      <c r="AF1969" s="5"/>
      <c r="AG1969" s="5"/>
      <c r="AH1969" s="5"/>
      <c r="AI1969" s="14"/>
      <c r="AJ1969" s="17"/>
      <c r="AK1969" s="7"/>
    </row>
    <row r="1970" spans="3:37" x14ac:dyDescent="0.25">
      <c r="C1970" s="26"/>
      <c r="D1970" s="26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132"/>
      <c r="Y1970" s="132"/>
      <c r="Z1970" s="132"/>
      <c r="AA1970" s="5"/>
      <c r="AB1970" s="5"/>
      <c r="AC1970" s="16"/>
      <c r="AD1970" s="5"/>
      <c r="AE1970" s="5"/>
      <c r="AF1970" s="5"/>
      <c r="AG1970" s="5"/>
      <c r="AH1970" s="5"/>
      <c r="AI1970" s="14"/>
      <c r="AJ1970" s="17"/>
      <c r="AK1970" s="7"/>
    </row>
    <row r="1971" spans="3:37" x14ac:dyDescent="0.25">
      <c r="C1971" s="26"/>
      <c r="D1971" s="26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132"/>
      <c r="Y1971" s="132"/>
      <c r="Z1971" s="132"/>
      <c r="AA1971" s="5"/>
      <c r="AB1971" s="5"/>
      <c r="AC1971" s="16"/>
      <c r="AD1971" s="5"/>
      <c r="AE1971" s="5"/>
      <c r="AF1971" s="5"/>
      <c r="AG1971" s="5"/>
      <c r="AH1971" s="5"/>
      <c r="AI1971" s="14"/>
      <c r="AJ1971" s="17"/>
      <c r="AK1971" s="7"/>
    </row>
    <row r="1972" spans="3:37" x14ac:dyDescent="0.25">
      <c r="C1972" s="26"/>
      <c r="D1972" s="26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132"/>
      <c r="Y1972" s="132"/>
      <c r="Z1972" s="132"/>
      <c r="AA1972" s="5"/>
      <c r="AB1972" s="5"/>
      <c r="AC1972" s="16"/>
      <c r="AD1972" s="5"/>
      <c r="AE1972" s="5"/>
      <c r="AF1972" s="5"/>
      <c r="AG1972" s="5"/>
      <c r="AH1972" s="5"/>
      <c r="AI1972" s="14"/>
      <c r="AJ1972" s="17"/>
      <c r="AK1972" s="7"/>
    </row>
    <row r="1973" spans="3:37" x14ac:dyDescent="0.25">
      <c r="C1973" s="26"/>
      <c r="D1973" s="26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132"/>
      <c r="Y1973" s="132"/>
      <c r="Z1973" s="132"/>
      <c r="AA1973" s="5"/>
      <c r="AB1973" s="5"/>
      <c r="AC1973" s="16"/>
      <c r="AD1973" s="5"/>
      <c r="AE1973" s="5"/>
      <c r="AF1973" s="5"/>
      <c r="AG1973" s="5"/>
      <c r="AH1973" s="5"/>
      <c r="AI1973" s="14"/>
      <c r="AJ1973" s="17"/>
      <c r="AK1973" s="7"/>
    </row>
    <row r="1974" spans="3:37" x14ac:dyDescent="0.25">
      <c r="C1974" s="26"/>
      <c r="D1974" s="26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132"/>
      <c r="Y1974" s="132"/>
      <c r="Z1974" s="132"/>
      <c r="AA1974" s="5"/>
      <c r="AB1974" s="5"/>
      <c r="AC1974" s="16"/>
      <c r="AD1974" s="5"/>
      <c r="AE1974" s="5"/>
      <c r="AF1974" s="5"/>
      <c r="AG1974" s="5"/>
      <c r="AH1974" s="5"/>
      <c r="AI1974" s="14"/>
      <c r="AJ1974" s="17"/>
      <c r="AK1974" s="7"/>
    </row>
    <row r="1975" spans="3:37" x14ac:dyDescent="0.25">
      <c r="C1975" s="26"/>
      <c r="D1975" s="26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132"/>
      <c r="Y1975" s="132"/>
      <c r="Z1975" s="132"/>
      <c r="AA1975" s="5"/>
      <c r="AB1975" s="5"/>
      <c r="AC1975" s="16"/>
      <c r="AD1975" s="5"/>
      <c r="AE1975" s="5"/>
      <c r="AF1975" s="5"/>
      <c r="AG1975" s="5"/>
      <c r="AH1975" s="5"/>
      <c r="AI1975" s="14"/>
      <c r="AJ1975" s="17"/>
      <c r="AK1975" s="7"/>
    </row>
    <row r="1976" spans="3:37" x14ac:dyDescent="0.25">
      <c r="C1976" s="26"/>
      <c r="D1976" s="26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132"/>
      <c r="Y1976" s="132"/>
      <c r="Z1976" s="132"/>
      <c r="AA1976" s="5"/>
      <c r="AB1976" s="5"/>
      <c r="AC1976" s="16"/>
      <c r="AD1976" s="5"/>
      <c r="AE1976" s="5"/>
      <c r="AF1976" s="5"/>
      <c r="AG1976" s="5"/>
      <c r="AH1976" s="5"/>
      <c r="AI1976" s="14"/>
      <c r="AJ1976" s="17"/>
      <c r="AK1976" s="7"/>
    </row>
    <row r="1977" spans="3:37" x14ac:dyDescent="0.25">
      <c r="C1977" s="26"/>
      <c r="D1977" s="26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132"/>
      <c r="Y1977" s="132"/>
      <c r="Z1977" s="132"/>
      <c r="AA1977" s="5"/>
      <c r="AB1977" s="5"/>
      <c r="AC1977" s="16"/>
      <c r="AD1977" s="5"/>
      <c r="AE1977" s="5"/>
      <c r="AF1977" s="5"/>
      <c r="AG1977" s="5"/>
      <c r="AH1977" s="5"/>
      <c r="AI1977" s="14"/>
      <c r="AJ1977" s="17"/>
      <c r="AK1977" s="7"/>
    </row>
    <row r="1978" spans="3:37" x14ac:dyDescent="0.25">
      <c r="C1978" s="26"/>
      <c r="D1978" s="26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132"/>
      <c r="Y1978" s="132"/>
      <c r="Z1978" s="132"/>
      <c r="AA1978" s="5"/>
      <c r="AB1978" s="5"/>
      <c r="AC1978" s="16"/>
      <c r="AD1978" s="5"/>
      <c r="AE1978" s="5"/>
      <c r="AF1978" s="5"/>
      <c r="AG1978" s="5"/>
      <c r="AH1978" s="5"/>
      <c r="AI1978" s="14"/>
      <c r="AJ1978" s="17"/>
      <c r="AK1978" s="7"/>
    </row>
    <row r="1979" spans="3:37" x14ac:dyDescent="0.25">
      <c r="C1979" s="26"/>
      <c r="D1979" s="26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132"/>
      <c r="Y1979" s="132"/>
      <c r="Z1979" s="132"/>
      <c r="AA1979" s="5"/>
      <c r="AB1979" s="5"/>
      <c r="AC1979" s="16"/>
      <c r="AD1979" s="5"/>
      <c r="AE1979" s="5"/>
      <c r="AF1979" s="5"/>
      <c r="AG1979" s="5"/>
      <c r="AH1979" s="5"/>
      <c r="AI1979" s="14"/>
      <c r="AJ1979" s="17"/>
      <c r="AK1979" s="7"/>
    </row>
    <row r="1980" spans="3:37" x14ac:dyDescent="0.25">
      <c r="C1980" s="26"/>
      <c r="D1980" s="26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132"/>
      <c r="Y1980" s="132"/>
      <c r="Z1980" s="132"/>
      <c r="AA1980" s="5"/>
      <c r="AB1980" s="5"/>
      <c r="AC1980" s="16"/>
      <c r="AD1980" s="5"/>
      <c r="AE1980" s="5"/>
      <c r="AF1980" s="5"/>
      <c r="AG1980" s="5"/>
      <c r="AH1980" s="5"/>
      <c r="AI1980" s="14"/>
      <c r="AJ1980" s="17"/>
      <c r="AK1980" s="7"/>
    </row>
    <row r="1981" spans="3:37" x14ac:dyDescent="0.25">
      <c r="C1981" s="26"/>
      <c r="D1981" s="26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132"/>
      <c r="Y1981" s="132"/>
      <c r="Z1981" s="132"/>
      <c r="AA1981" s="5"/>
      <c r="AB1981" s="5"/>
      <c r="AC1981" s="16"/>
      <c r="AD1981" s="5"/>
      <c r="AE1981" s="5"/>
      <c r="AF1981" s="5"/>
      <c r="AG1981" s="5"/>
      <c r="AH1981" s="5"/>
      <c r="AI1981" s="14"/>
      <c r="AJ1981" s="17"/>
      <c r="AK1981" s="7"/>
    </row>
    <row r="1982" spans="3:37" x14ac:dyDescent="0.25">
      <c r="C1982" s="26"/>
      <c r="D1982" s="26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132"/>
      <c r="Y1982" s="132"/>
      <c r="Z1982" s="132"/>
      <c r="AA1982" s="5"/>
      <c r="AB1982" s="5"/>
      <c r="AC1982" s="16"/>
      <c r="AD1982" s="5"/>
      <c r="AE1982" s="5"/>
      <c r="AF1982" s="5"/>
      <c r="AG1982" s="5"/>
      <c r="AH1982" s="5"/>
      <c r="AI1982" s="14"/>
      <c r="AJ1982" s="17"/>
      <c r="AK1982" s="7"/>
    </row>
    <row r="1983" spans="3:37" x14ac:dyDescent="0.25">
      <c r="C1983" s="26"/>
      <c r="D1983" s="26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132"/>
      <c r="Y1983" s="132"/>
      <c r="Z1983" s="132"/>
      <c r="AA1983" s="5"/>
      <c r="AB1983" s="5"/>
      <c r="AC1983" s="16"/>
      <c r="AD1983" s="5"/>
      <c r="AE1983" s="5"/>
      <c r="AF1983" s="5"/>
      <c r="AG1983" s="5"/>
      <c r="AH1983" s="5"/>
      <c r="AI1983" s="14"/>
      <c r="AJ1983" s="17"/>
      <c r="AK1983" s="7"/>
    </row>
    <row r="1984" spans="3:37" x14ac:dyDescent="0.25">
      <c r="C1984" s="26"/>
      <c r="D1984" s="26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132"/>
      <c r="Y1984" s="132"/>
      <c r="Z1984" s="132"/>
      <c r="AA1984" s="5"/>
      <c r="AB1984" s="5"/>
      <c r="AC1984" s="16"/>
      <c r="AD1984" s="5"/>
      <c r="AE1984" s="5"/>
      <c r="AF1984" s="5"/>
      <c r="AG1984" s="5"/>
      <c r="AH1984" s="5"/>
      <c r="AI1984" s="14"/>
      <c r="AJ1984" s="17"/>
      <c r="AK1984" s="7"/>
    </row>
    <row r="1985" spans="3:37" x14ac:dyDescent="0.25">
      <c r="C1985" s="26"/>
      <c r="D1985" s="26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132"/>
      <c r="Y1985" s="132"/>
      <c r="Z1985" s="132"/>
      <c r="AA1985" s="5"/>
      <c r="AB1985" s="5"/>
      <c r="AC1985" s="16"/>
      <c r="AD1985" s="5"/>
      <c r="AE1985" s="5"/>
      <c r="AF1985" s="5"/>
      <c r="AG1985" s="5"/>
      <c r="AH1985" s="5"/>
      <c r="AI1985" s="14"/>
      <c r="AJ1985" s="17"/>
      <c r="AK1985" s="7"/>
    </row>
    <row r="1986" spans="3:37" x14ac:dyDescent="0.25">
      <c r="C1986" s="26"/>
      <c r="D1986" s="26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132"/>
      <c r="Y1986" s="132"/>
      <c r="Z1986" s="132"/>
      <c r="AA1986" s="5"/>
      <c r="AB1986" s="5"/>
      <c r="AC1986" s="16"/>
      <c r="AD1986" s="5"/>
      <c r="AE1986" s="5"/>
      <c r="AF1986" s="5"/>
      <c r="AG1986" s="5"/>
      <c r="AH1986" s="5"/>
      <c r="AI1986" s="14"/>
      <c r="AJ1986" s="17"/>
      <c r="AK1986" s="7"/>
    </row>
    <row r="1987" spans="3:37" x14ac:dyDescent="0.25">
      <c r="C1987" s="26"/>
      <c r="D1987" s="26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132"/>
      <c r="Y1987" s="132"/>
      <c r="Z1987" s="132"/>
      <c r="AA1987" s="5"/>
      <c r="AB1987" s="5"/>
      <c r="AC1987" s="16"/>
      <c r="AD1987" s="5"/>
      <c r="AE1987" s="5"/>
      <c r="AF1987" s="5"/>
      <c r="AG1987" s="5"/>
      <c r="AH1987" s="5"/>
      <c r="AI1987" s="14"/>
      <c r="AJ1987" s="17"/>
      <c r="AK1987" s="7"/>
    </row>
    <row r="1988" spans="3:37" x14ac:dyDescent="0.25">
      <c r="C1988" s="26"/>
      <c r="D1988" s="26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132"/>
      <c r="Y1988" s="132"/>
      <c r="Z1988" s="132"/>
      <c r="AA1988" s="5"/>
      <c r="AB1988" s="5"/>
      <c r="AC1988" s="16"/>
      <c r="AD1988" s="5"/>
      <c r="AE1988" s="5"/>
      <c r="AF1988" s="5"/>
      <c r="AG1988" s="5"/>
      <c r="AH1988" s="5"/>
      <c r="AI1988" s="14"/>
      <c r="AJ1988" s="17"/>
      <c r="AK1988" s="7"/>
    </row>
    <row r="1989" spans="3:37" x14ac:dyDescent="0.25">
      <c r="C1989" s="26"/>
      <c r="D1989" s="26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132"/>
      <c r="Y1989" s="132"/>
      <c r="Z1989" s="132"/>
      <c r="AA1989" s="5"/>
      <c r="AB1989" s="5"/>
      <c r="AC1989" s="16"/>
      <c r="AD1989" s="5"/>
      <c r="AE1989" s="5"/>
      <c r="AF1989" s="5"/>
      <c r="AG1989" s="5"/>
      <c r="AH1989" s="5"/>
      <c r="AI1989" s="14"/>
      <c r="AJ1989" s="17"/>
      <c r="AK1989" s="7"/>
    </row>
    <row r="1990" spans="3:37" x14ac:dyDescent="0.25">
      <c r="C1990" s="26"/>
      <c r="D1990" s="26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132"/>
      <c r="Y1990" s="132"/>
      <c r="Z1990" s="132"/>
      <c r="AA1990" s="5"/>
      <c r="AB1990" s="5"/>
      <c r="AC1990" s="16"/>
      <c r="AD1990" s="5"/>
      <c r="AE1990" s="5"/>
      <c r="AF1990" s="5"/>
      <c r="AG1990" s="5"/>
      <c r="AH1990" s="5"/>
      <c r="AI1990" s="14"/>
      <c r="AJ1990" s="17"/>
      <c r="AK1990" s="7"/>
    </row>
    <row r="1991" spans="3:37" x14ac:dyDescent="0.25">
      <c r="C1991" s="26"/>
      <c r="D1991" s="26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132"/>
      <c r="Y1991" s="132"/>
      <c r="Z1991" s="132"/>
      <c r="AA1991" s="5"/>
      <c r="AB1991" s="5"/>
      <c r="AC1991" s="16"/>
      <c r="AD1991" s="5"/>
      <c r="AE1991" s="5"/>
      <c r="AF1991" s="5"/>
      <c r="AG1991" s="5"/>
      <c r="AH1991" s="5"/>
      <c r="AI1991" s="14"/>
      <c r="AJ1991" s="17"/>
      <c r="AK1991" s="7"/>
    </row>
    <row r="1992" spans="3:37" x14ac:dyDescent="0.25">
      <c r="C1992" s="26"/>
      <c r="D1992" s="26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132"/>
      <c r="Y1992" s="132"/>
      <c r="Z1992" s="132"/>
      <c r="AA1992" s="5"/>
      <c r="AB1992" s="5"/>
      <c r="AC1992" s="16"/>
      <c r="AD1992" s="5"/>
      <c r="AE1992" s="5"/>
      <c r="AF1992" s="5"/>
      <c r="AG1992" s="5"/>
      <c r="AH1992" s="5"/>
      <c r="AI1992" s="14"/>
      <c r="AJ1992" s="17"/>
      <c r="AK1992" s="7"/>
    </row>
    <row r="1993" spans="3:37" x14ac:dyDescent="0.25">
      <c r="C1993" s="26"/>
      <c r="D1993" s="26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132"/>
      <c r="Y1993" s="132"/>
      <c r="Z1993" s="132"/>
      <c r="AA1993" s="5"/>
      <c r="AB1993" s="5"/>
      <c r="AC1993" s="16"/>
      <c r="AD1993" s="5"/>
      <c r="AE1993" s="5"/>
      <c r="AF1993" s="5"/>
      <c r="AG1993" s="5"/>
      <c r="AH1993" s="5"/>
      <c r="AI1993" s="14"/>
      <c r="AJ1993" s="17"/>
      <c r="AK1993" s="7"/>
    </row>
    <row r="1994" spans="3:37" x14ac:dyDescent="0.25">
      <c r="C1994" s="26"/>
      <c r="D1994" s="26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132"/>
      <c r="Y1994" s="132"/>
      <c r="Z1994" s="132"/>
      <c r="AA1994" s="5"/>
      <c r="AB1994" s="5"/>
      <c r="AC1994" s="16"/>
      <c r="AD1994" s="5"/>
      <c r="AE1994" s="5"/>
      <c r="AF1994" s="5"/>
      <c r="AG1994" s="5"/>
      <c r="AH1994" s="5"/>
      <c r="AI1994" s="14"/>
      <c r="AJ1994" s="17"/>
      <c r="AK1994" s="7"/>
    </row>
    <row r="1995" spans="3:37" x14ac:dyDescent="0.25">
      <c r="C1995" s="26"/>
      <c r="D1995" s="26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132"/>
      <c r="Y1995" s="132"/>
      <c r="Z1995" s="132"/>
      <c r="AA1995" s="5"/>
      <c r="AB1995" s="5"/>
      <c r="AC1995" s="16"/>
      <c r="AD1995" s="5"/>
      <c r="AE1995" s="5"/>
      <c r="AF1995" s="5"/>
      <c r="AG1995" s="5"/>
      <c r="AH1995" s="5"/>
      <c r="AI1995" s="14"/>
      <c r="AJ1995" s="17"/>
      <c r="AK1995" s="7"/>
    </row>
    <row r="1996" spans="3:37" x14ac:dyDescent="0.25">
      <c r="C1996" s="26"/>
      <c r="D1996" s="26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132"/>
      <c r="Y1996" s="132"/>
      <c r="Z1996" s="132"/>
      <c r="AA1996" s="5"/>
      <c r="AB1996" s="5"/>
      <c r="AC1996" s="16"/>
      <c r="AD1996" s="5"/>
      <c r="AE1996" s="5"/>
      <c r="AF1996" s="5"/>
      <c r="AG1996" s="5"/>
      <c r="AH1996" s="5"/>
      <c r="AI1996" s="14"/>
      <c r="AJ1996" s="17"/>
      <c r="AK1996" s="7"/>
    </row>
    <row r="1997" spans="3:37" x14ac:dyDescent="0.25">
      <c r="C1997" s="26"/>
      <c r="D1997" s="26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132"/>
      <c r="Y1997" s="132"/>
      <c r="Z1997" s="132"/>
      <c r="AA1997" s="5"/>
      <c r="AB1997" s="5"/>
      <c r="AC1997" s="16"/>
      <c r="AD1997" s="5"/>
      <c r="AE1997" s="5"/>
      <c r="AF1997" s="5"/>
      <c r="AG1997" s="5"/>
      <c r="AH1997" s="5"/>
      <c r="AI1997" s="14"/>
      <c r="AJ1997" s="17"/>
      <c r="AK1997" s="7"/>
    </row>
    <row r="1998" spans="3:37" x14ac:dyDescent="0.25">
      <c r="C1998" s="26"/>
      <c r="D1998" s="26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132"/>
      <c r="Y1998" s="132"/>
      <c r="Z1998" s="132"/>
      <c r="AA1998" s="5"/>
      <c r="AB1998" s="5"/>
      <c r="AC1998" s="16"/>
      <c r="AD1998" s="5"/>
      <c r="AE1998" s="5"/>
      <c r="AF1998" s="5"/>
      <c r="AG1998" s="5"/>
      <c r="AH1998" s="5"/>
      <c r="AI1998" s="14"/>
      <c r="AJ1998" s="17"/>
      <c r="AK1998" s="7"/>
    </row>
    <row r="1999" spans="3:37" x14ac:dyDescent="0.25">
      <c r="C1999" s="26"/>
      <c r="D1999" s="26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132"/>
      <c r="Y1999" s="132"/>
      <c r="Z1999" s="132"/>
      <c r="AA1999" s="5"/>
      <c r="AB1999" s="5"/>
      <c r="AC1999" s="16"/>
      <c r="AD1999" s="5"/>
      <c r="AE1999" s="5"/>
      <c r="AF1999" s="5"/>
      <c r="AG1999" s="5"/>
      <c r="AH1999" s="5"/>
      <c r="AI1999" s="14"/>
      <c r="AJ1999" s="17"/>
      <c r="AK1999" s="7"/>
    </row>
    <row r="2000" spans="3:37" x14ac:dyDescent="0.25">
      <c r="C2000" s="26"/>
      <c r="D2000" s="26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132"/>
      <c r="Y2000" s="132"/>
      <c r="Z2000" s="132"/>
      <c r="AA2000" s="5"/>
      <c r="AB2000" s="5"/>
      <c r="AC2000" s="16"/>
      <c r="AD2000" s="5"/>
      <c r="AE2000" s="5"/>
      <c r="AF2000" s="5"/>
      <c r="AG2000" s="5"/>
      <c r="AH2000" s="5"/>
      <c r="AI2000" s="14"/>
      <c r="AJ2000" s="17"/>
      <c r="AK2000" s="7"/>
    </row>
    <row r="2001" spans="3:37" x14ac:dyDescent="0.25">
      <c r="C2001" s="26"/>
      <c r="D2001" s="26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132"/>
      <c r="Y2001" s="132"/>
      <c r="Z2001" s="132"/>
      <c r="AA2001" s="5"/>
      <c r="AB2001" s="5"/>
      <c r="AC2001" s="16"/>
      <c r="AD2001" s="5"/>
      <c r="AE2001" s="5"/>
      <c r="AF2001" s="5"/>
      <c r="AG2001" s="5"/>
      <c r="AH2001" s="5"/>
      <c r="AI2001" s="14"/>
      <c r="AJ2001" s="17"/>
      <c r="AK2001" s="7"/>
    </row>
    <row r="2002" spans="3:37" x14ac:dyDescent="0.25">
      <c r="C2002" s="26"/>
      <c r="D2002" s="26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132"/>
      <c r="Y2002" s="132"/>
      <c r="Z2002" s="132"/>
      <c r="AA2002" s="5"/>
      <c r="AB2002" s="5"/>
      <c r="AC2002" s="16"/>
      <c r="AD2002" s="5"/>
      <c r="AE2002" s="5"/>
      <c r="AF2002" s="5"/>
      <c r="AG2002" s="5"/>
      <c r="AH2002" s="5"/>
      <c r="AI2002" s="14"/>
      <c r="AJ2002" s="17"/>
      <c r="AK2002" s="7"/>
    </row>
    <row r="2003" spans="3:37" x14ac:dyDescent="0.25">
      <c r="C2003" s="26"/>
      <c r="D2003" s="26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132"/>
      <c r="Y2003" s="132"/>
      <c r="Z2003" s="132"/>
      <c r="AA2003" s="5"/>
      <c r="AB2003" s="5"/>
      <c r="AC2003" s="16"/>
      <c r="AD2003" s="5"/>
      <c r="AE2003" s="5"/>
      <c r="AF2003" s="5"/>
      <c r="AG2003" s="5"/>
      <c r="AH2003" s="5"/>
      <c r="AI2003" s="14"/>
      <c r="AJ2003" s="17"/>
      <c r="AK2003" s="7"/>
    </row>
    <row r="2004" spans="3:37" x14ac:dyDescent="0.25">
      <c r="C2004" s="26"/>
      <c r="D2004" s="26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132"/>
      <c r="Y2004" s="132"/>
      <c r="Z2004" s="132"/>
      <c r="AA2004" s="5"/>
      <c r="AB2004" s="5"/>
      <c r="AC2004" s="16"/>
      <c r="AD2004" s="5"/>
      <c r="AE2004" s="5"/>
      <c r="AF2004" s="5"/>
      <c r="AG2004" s="5"/>
      <c r="AH2004" s="5"/>
      <c r="AI2004" s="14"/>
      <c r="AJ2004" s="17"/>
      <c r="AK2004" s="7"/>
    </row>
    <row r="2005" spans="3:37" x14ac:dyDescent="0.25">
      <c r="C2005" s="26"/>
      <c r="D2005" s="26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132"/>
      <c r="Y2005" s="132"/>
      <c r="Z2005" s="132"/>
      <c r="AA2005" s="5"/>
      <c r="AB2005" s="5"/>
      <c r="AC2005" s="16"/>
      <c r="AD2005" s="5"/>
      <c r="AE2005" s="5"/>
      <c r="AF2005" s="5"/>
      <c r="AG2005" s="5"/>
      <c r="AH2005" s="5"/>
      <c r="AI2005" s="14"/>
      <c r="AJ2005" s="17"/>
      <c r="AK2005" s="7"/>
    </row>
    <row r="2006" spans="3:37" x14ac:dyDescent="0.25">
      <c r="C2006" s="26"/>
      <c r="D2006" s="26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132"/>
      <c r="Y2006" s="132"/>
      <c r="Z2006" s="132"/>
      <c r="AA2006" s="5"/>
      <c r="AB2006" s="5"/>
      <c r="AC2006" s="16"/>
      <c r="AD2006" s="5"/>
      <c r="AE2006" s="5"/>
      <c r="AF2006" s="5"/>
      <c r="AG2006" s="5"/>
      <c r="AH2006" s="5"/>
      <c r="AI2006" s="14"/>
      <c r="AJ2006" s="17"/>
      <c r="AK2006" s="7"/>
    </row>
    <row r="2007" spans="3:37" x14ac:dyDescent="0.25">
      <c r="C2007" s="26"/>
      <c r="D2007" s="26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132"/>
      <c r="Y2007" s="132"/>
      <c r="Z2007" s="132"/>
      <c r="AA2007" s="5"/>
      <c r="AB2007" s="5"/>
      <c r="AC2007" s="16"/>
      <c r="AD2007" s="5"/>
      <c r="AE2007" s="5"/>
      <c r="AF2007" s="5"/>
      <c r="AG2007" s="5"/>
      <c r="AH2007" s="5"/>
      <c r="AI2007" s="14"/>
      <c r="AJ2007" s="17"/>
      <c r="AK2007" s="7"/>
    </row>
    <row r="2008" spans="3:37" x14ac:dyDescent="0.25"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132"/>
      <c r="Y2008" s="132"/>
      <c r="Z2008" s="132"/>
      <c r="AA2008" s="5"/>
      <c r="AB2008" s="5"/>
      <c r="AC2008" s="16"/>
      <c r="AD2008" s="5"/>
      <c r="AE2008" s="5"/>
      <c r="AF2008" s="5"/>
      <c r="AG2008" s="5"/>
      <c r="AH2008" s="5"/>
      <c r="AI2008" s="14"/>
      <c r="AJ2008" s="17"/>
      <c r="AK2008" s="7"/>
    </row>
    <row r="2009" spans="3:37" x14ac:dyDescent="0.25"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132"/>
      <c r="Y2009" s="132"/>
      <c r="Z2009" s="132"/>
      <c r="AA2009" s="5"/>
      <c r="AB2009" s="5"/>
      <c r="AC2009" s="16"/>
      <c r="AD2009" s="5"/>
      <c r="AE2009" s="5"/>
      <c r="AF2009" s="5"/>
      <c r="AG2009" s="5"/>
      <c r="AH2009" s="5"/>
      <c r="AI2009" s="14"/>
      <c r="AJ2009" s="17"/>
      <c r="AK2009" s="7"/>
    </row>
    <row r="2010" spans="3:37" x14ac:dyDescent="0.25"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132"/>
      <c r="Y2010" s="132"/>
      <c r="Z2010" s="132"/>
      <c r="AA2010" s="5"/>
      <c r="AB2010" s="5"/>
      <c r="AC2010" s="16"/>
      <c r="AD2010" s="5"/>
      <c r="AE2010" s="5"/>
      <c r="AF2010" s="5"/>
      <c r="AG2010" s="5"/>
      <c r="AH2010" s="5"/>
      <c r="AI2010" s="14"/>
      <c r="AJ2010" s="17"/>
      <c r="AK2010" s="7"/>
    </row>
    <row r="2011" spans="3:37" x14ac:dyDescent="0.25"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132"/>
      <c r="Y2011" s="132"/>
      <c r="Z2011" s="132"/>
      <c r="AA2011" s="5"/>
      <c r="AB2011" s="5"/>
      <c r="AC2011" s="16"/>
      <c r="AD2011" s="5"/>
      <c r="AE2011" s="5"/>
      <c r="AF2011" s="5"/>
      <c r="AG2011" s="5"/>
      <c r="AH2011" s="5"/>
      <c r="AI2011" s="14"/>
      <c r="AJ2011" s="17"/>
      <c r="AK2011" s="7"/>
    </row>
    <row r="2012" spans="3:37" x14ac:dyDescent="0.25"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132"/>
      <c r="Y2012" s="132"/>
      <c r="Z2012" s="132"/>
      <c r="AA2012" s="5"/>
      <c r="AB2012" s="5"/>
      <c r="AC2012" s="16"/>
      <c r="AD2012" s="5"/>
      <c r="AE2012" s="5"/>
      <c r="AF2012" s="5"/>
      <c r="AG2012" s="5"/>
      <c r="AH2012" s="5"/>
      <c r="AI2012" s="14"/>
      <c r="AJ2012" s="17"/>
      <c r="AK2012" s="7"/>
    </row>
    <row r="2013" spans="3:37" x14ac:dyDescent="0.25"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132"/>
      <c r="Y2013" s="132"/>
      <c r="Z2013" s="132"/>
      <c r="AA2013" s="5"/>
      <c r="AB2013" s="5"/>
      <c r="AC2013" s="16"/>
      <c r="AD2013" s="5"/>
      <c r="AE2013" s="5"/>
      <c r="AF2013" s="5"/>
      <c r="AG2013" s="5"/>
      <c r="AH2013" s="5"/>
      <c r="AI2013" s="14"/>
      <c r="AJ2013" s="17"/>
      <c r="AK2013" s="7"/>
    </row>
    <row r="2014" spans="3:37" x14ac:dyDescent="0.25"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132"/>
      <c r="Y2014" s="132"/>
      <c r="Z2014" s="132"/>
      <c r="AA2014" s="5"/>
      <c r="AB2014" s="5"/>
      <c r="AC2014" s="16"/>
      <c r="AD2014" s="5"/>
      <c r="AE2014" s="5"/>
      <c r="AF2014" s="5"/>
      <c r="AG2014" s="5"/>
      <c r="AH2014" s="5"/>
      <c r="AI2014" s="14"/>
      <c r="AJ2014" s="17"/>
      <c r="AK2014" s="7"/>
    </row>
    <row r="2015" spans="3:37" x14ac:dyDescent="0.25"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132"/>
      <c r="Y2015" s="132"/>
      <c r="Z2015" s="132"/>
      <c r="AA2015" s="5"/>
      <c r="AB2015" s="5"/>
      <c r="AC2015" s="16"/>
      <c r="AD2015" s="5"/>
      <c r="AE2015" s="5"/>
      <c r="AF2015" s="5"/>
      <c r="AG2015" s="5"/>
      <c r="AH2015" s="5"/>
      <c r="AI2015" s="14"/>
      <c r="AJ2015" s="17"/>
      <c r="AK2015" s="7"/>
    </row>
    <row r="2016" spans="3:37" x14ac:dyDescent="0.25"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132"/>
      <c r="Y2016" s="132"/>
      <c r="Z2016" s="132"/>
      <c r="AA2016" s="5"/>
      <c r="AB2016" s="5"/>
      <c r="AC2016" s="16"/>
      <c r="AD2016" s="5"/>
      <c r="AE2016" s="5"/>
      <c r="AF2016" s="5"/>
      <c r="AG2016" s="5"/>
      <c r="AH2016" s="5"/>
      <c r="AI2016" s="14"/>
      <c r="AJ2016" s="17"/>
      <c r="AK2016" s="7"/>
    </row>
    <row r="2017" spans="3:37" x14ac:dyDescent="0.25"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132"/>
      <c r="Y2017" s="132"/>
      <c r="Z2017" s="132"/>
      <c r="AA2017" s="5"/>
      <c r="AB2017" s="5"/>
      <c r="AC2017" s="16"/>
      <c r="AD2017" s="5"/>
      <c r="AE2017" s="5"/>
      <c r="AF2017" s="5"/>
      <c r="AG2017" s="5"/>
      <c r="AH2017" s="5"/>
      <c r="AI2017" s="14"/>
      <c r="AJ2017" s="17"/>
      <c r="AK2017" s="7"/>
    </row>
    <row r="2018" spans="3:37" x14ac:dyDescent="0.25"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132"/>
      <c r="Y2018" s="132"/>
      <c r="Z2018" s="132"/>
      <c r="AA2018" s="5"/>
      <c r="AB2018" s="5"/>
      <c r="AC2018" s="16"/>
      <c r="AD2018" s="5"/>
      <c r="AE2018" s="5"/>
      <c r="AF2018" s="5"/>
      <c r="AG2018" s="5"/>
      <c r="AH2018" s="5"/>
      <c r="AI2018" s="14"/>
      <c r="AJ2018" s="17"/>
      <c r="AK2018" s="7"/>
    </row>
    <row r="2019" spans="3:37" x14ac:dyDescent="0.25"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132"/>
      <c r="Y2019" s="132"/>
      <c r="Z2019" s="132"/>
      <c r="AA2019" s="5"/>
      <c r="AB2019" s="5"/>
      <c r="AC2019" s="16"/>
      <c r="AD2019" s="5"/>
      <c r="AE2019" s="5"/>
      <c r="AF2019" s="5"/>
      <c r="AG2019" s="5"/>
      <c r="AH2019" s="5"/>
      <c r="AI2019" s="14"/>
      <c r="AJ2019" s="17"/>
      <c r="AK2019" s="7"/>
    </row>
    <row r="2020" spans="3:37" x14ac:dyDescent="0.25"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132"/>
      <c r="Y2020" s="132"/>
      <c r="Z2020" s="132"/>
      <c r="AA2020" s="5"/>
      <c r="AB2020" s="5"/>
      <c r="AC2020" s="16"/>
      <c r="AD2020" s="5"/>
      <c r="AE2020" s="5"/>
      <c r="AF2020" s="5"/>
      <c r="AG2020" s="5"/>
      <c r="AH2020" s="5"/>
      <c r="AI2020" s="14"/>
      <c r="AJ2020" s="17"/>
      <c r="AK2020" s="7"/>
    </row>
    <row r="2021" spans="3:37" x14ac:dyDescent="0.25"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132"/>
      <c r="Y2021" s="132"/>
      <c r="Z2021" s="132"/>
      <c r="AA2021" s="5"/>
      <c r="AB2021" s="5"/>
      <c r="AC2021" s="16"/>
      <c r="AD2021" s="5"/>
      <c r="AE2021" s="5"/>
      <c r="AF2021" s="5"/>
      <c r="AG2021" s="5"/>
      <c r="AH2021" s="5"/>
      <c r="AI2021" s="14"/>
      <c r="AJ2021" s="17"/>
      <c r="AK2021" s="7"/>
    </row>
    <row r="2022" spans="3:37" x14ac:dyDescent="0.25"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132"/>
      <c r="Y2022" s="132"/>
      <c r="Z2022" s="132"/>
      <c r="AA2022" s="5"/>
      <c r="AB2022" s="5"/>
      <c r="AC2022" s="16"/>
      <c r="AD2022" s="5"/>
      <c r="AE2022" s="5"/>
      <c r="AF2022" s="5"/>
      <c r="AG2022" s="5"/>
      <c r="AH2022" s="5"/>
      <c r="AI2022" s="14"/>
      <c r="AJ2022" s="17"/>
      <c r="AK2022" s="7"/>
    </row>
    <row r="2023" spans="3:37" x14ac:dyDescent="0.25"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132"/>
      <c r="Y2023" s="132"/>
      <c r="Z2023" s="132"/>
      <c r="AA2023" s="5"/>
      <c r="AB2023" s="5"/>
      <c r="AC2023" s="16"/>
      <c r="AD2023" s="5"/>
      <c r="AE2023" s="5"/>
      <c r="AF2023" s="5"/>
      <c r="AG2023" s="5"/>
      <c r="AH2023" s="5"/>
      <c r="AI2023" s="14"/>
      <c r="AJ2023" s="17"/>
      <c r="AK2023" s="7"/>
    </row>
    <row r="2024" spans="3:37" x14ac:dyDescent="0.25"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132"/>
      <c r="Y2024" s="132"/>
      <c r="Z2024" s="132"/>
      <c r="AA2024" s="5"/>
      <c r="AB2024" s="5"/>
      <c r="AC2024" s="16"/>
      <c r="AD2024" s="5"/>
      <c r="AE2024" s="5"/>
      <c r="AF2024" s="5"/>
      <c r="AG2024" s="5"/>
      <c r="AH2024" s="5"/>
      <c r="AI2024" s="14"/>
      <c r="AJ2024" s="17"/>
      <c r="AK2024" s="7"/>
    </row>
    <row r="2025" spans="3:37" x14ac:dyDescent="0.25"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132"/>
      <c r="Y2025" s="132"/>
      <c r="Z2025" s="132"/>
      <c r="AA2025" s="5"/>
      <c r="AB2025" s="5"/>
      <c r="AC2025" s="16"/>
      <c r="AD2025" s="5"/>
      <c r="AE2025" s="5"/>
      <c r="AF2025" s="5"/>
      <c r="AG2025" s="5"/>
      <c r="AH2025" s="5"/>
      <c r="AI2025" s="14"/>
      <c r="AJ2025" s="17"/>
      <c r="AK2025" s="7"/>
    </row>
    <row r="2026" spans="3:37" x14ac:dyDescent="0.25"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132"/>
      <c r="Y2026" s="132"/>
      <c r="Z2026" s="132"/>
      <c r="AA2026" s="5"/>
      <c r="AB2026" s="5"/>
      <c r="AC2026" s="16"/>
      <c r="AD2026" s="5"/>
      <c r="AE2026" s="5"/>
      <c r="AF2026" s="5"/>
      <c r="AG2026" s="5"/>
      <c r="AH2026" s="5"/>
      <c r="AI2026" s="14"/>
      <c r="AJ2026" s="17"/>
      <c r="AK2026" s="7"/>
    </row>
    <row r="2027" spans="3:37" x14ac:dyDescent="0.25"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132"/>
      <c r="Y2027" s="132"/>
      <c r="Z2027" s="132"/>
      <c r="AA2027" s="5"/>
      <c r="AB2027" s="5"/>
      <c r="AC2027" s="16"/>
      <c r="AD2027" s="5"/>
      <c r="AE2027" s="5"/>
      <c r="AF2027" s="5"/>
      <c r="AG2027" s="5"/>
      <c r="AH2027" s="5"/>
      <c r="AI2027" s="14"/>
      <c r="AJ2027" s="17"/>
      <c r="AK2027" s="7"/>
    </row>
    <row r="2028" spans="3:37" x14ac:dyDescent="0.25"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132"/>
      <c r="Y2028" s="132"/>
      <c r="Z2028" s="132"/>
      <c r="AA2028" s="5"/>
      <c r="AB2028" s="5"/>
      <c r="AC2028" s="16"/>
      <c r="AD2028" s="5"/>
      <c r="AE2028" s="5"/>
      <c r="AF2028" s="5"/>
      <c r="AG2028" s="5"/>
      <c r="AH2028" s="5"/>
      <c r="AI2028" s="14"/>
      <c r="AJ2028" s="17"/>
      <c r="AK2028" s="7"/>
    </row>
    <row r="2029" spans="3:37" x14ac:dyDescent="0.25"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132"/>
      <c r="Y2029" s="132"/>
      <c r="Z2029" s="132"/>
      <c r="AA2029" s="5"/>
      <c r="AB2029" s="5"/>
      <c r="AC2029" s="16"/>
      <c r="AD2029" s="5"/>
      <c r="AE2029" s="5"/>
      <c r="AF2029" s="5"/>
      <c r="AG2029" s="5"/>
      <c r="AH2029" s="5"/>
      <c r="AI2029" s="14"/>
      <c r="AJ2029" s="17"/>
      <c r="AK2029" s="7"/>
    </row>
    <row r="2030" spans="3:37" x14ac:dyDescent="0.25"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132"/>
      <c r="Y2030" s="132"/>
      <c r="Z2030" s="132"/>
      <c r="AA2030" s="5"/>
      <c r="AB2030" s="5"/>
      <c r="AC2030" s="16"/>
      <c r="AD2030" s="5"/>
      <c r="AE2030" s="5"/>
      <c r="AF2030" s="5"/>
      <c r="AG2030" s="5"/>
      <c r="AH2030" s="5"/>
      <c r="AI2030" s="14"/>
      <c r="AJ2030" s="17"/>
      <c r="AK2030" s="7"/>
    </row>
    <row r="2031" spans="3:37" x14ac:dyDescent="0.25"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132"/>
      <c r="Y2031" s="132"/>
      <c r="Z2031" s="132"/>
      <c r="AA2031" s="5"/>
      <c r="AB2031" s="5"/>
      <c r="AC2031" s="16"/>
      <c r="AD2031" s="5"/>
      <c r="AE2031" s="5"/>
      <c r="AF2031" s="5"/>
      <c r="AG2031" s="5"/>
      <c r="AH2031" s="5"/>
      <c r="AI2031" s="14"/>
      <c r="AJ2031" s="17"/>
      <c r="AK2031" s="7"/>
    </row>
    <row r="2032" spans="3:37" x14ac:dyDescent="0.25"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132"/>
      <c r="Y2032" s="132"/>
      <c r="Z2032" s="132"/>
      <c r="AA2032" s="5"/>
      <c r="AB2032" s="5"/>
      <c r="AC2032" s="16"/>
      <c r="AD2032" s="5"/>
      <c r="AE2032" s="5"/>
      <c r="AF2032" s="5"/>
      <c r="AG2032" s="5"/>
      <c r="AH2032" s="5"/>
      <c r="AI2032" s="14"/>
      <c r="AJ2032" s="17"/>
      <c r="AK2032" s="7"/>
    </row>
    <row r="2033" spans="3:37" x14ac:dyDescent="0.25"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132"/>
      <c r="Y2033" s="132"/>
      <c r="Z2033" s="132"/>
      <c r="AA2033" s="5"/>
      <c r="AB2033" s="5"/>
      <c r="AC2033" s="16"/>
      <c r="AD2033" s="5"/>
      <c r="AE2033" s="5"/>
      <c r="AF2033" s="5"/>
      <c r="AG2033" s="5"/>
      <c r="AH2033" s="5"/>
      <c r="AI2033" s="14"/>
      <c r="AJ2033" s="17"/>
      <c r="AK2033" s="7"/>
    </row>
    <row r="2034" spans="3:37" x14ac:dyDescent="0.25"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132"/>
      <c r="Y2034" s="132"/>
      <c r="Z2034" s="132"/>
      <c r="AA2034" s="5"/>
      <c r="AB2034" s="5"/>
      <c r="AC2034" s="16"/>
      <c r="AD2034" s="5"/>
      <c r="AE2034" s="5"/>
      <c r="AF2034" s="5"/>
      <c r="AG2034" s="5"/>
      <c r="AH2034" s="5"/>
      <c r="AI2034" s="14"/>
      <c r="AJ2034" s="17"/>
      <c r="AK2034" s="7"/>
    </row>
    <row r="2035" spans="3:37" x14ac:dyDescent="0.25"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132"/>
      <c r="Y2035" s="132"/>
      <c r="Z2035" s="132"/>
      <c r="AA2035" s="5"/>
      <c r="AB2035" s="5"/>
      <c r="AC2035" s="16"/>
      <c r="AD2035" s="5"/>
      <c r="AE2035" s="5"/>
      <c r="AF2035" s="5"/>
      <c r="AG2035" s="5"/>
      <c r="AH2035" s="5"/>
      <c r="AI2035" s="14"/>
      <c r="AJ2035" s="17"/>
      <c r="AK2035" s="7"/>
    </row>
    <row r="2036" spans="3:37" x14ac:dyDescent="0.25"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132"/>
      <c r="Y2036" s="132"/>
      <c r="Z2036" s="132"/>
      <c r="AA2036" s="5"/>
      <c r="AB2036" s="5"/>
      <c r="AC2036" s="16"/>
      <c r="AD2036" s="5"/>
      <c r="AE2036" s="5"/>
      <c r="AF2036" s="5"/>
      <c r="AG2036" s="5"/>
      <c r="AH2036" s="5"/>
      <c r="AI2036" s="14"/>
      <c r="AJ2036" s="17"/>
      <c r="AK2036" s="7"/>
    </row>
    <row r="2037" spans="3:37" x14ac:dyDescent="0.25"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132"/>
      <c r="Y2037" s="132"/>
      <c r="Z2037" s="132"/>
      <c r="AA2037" s="5"/>
      <c r="AB2037" s="5"/>
      <c r="AC2037" s="16"/>
      <c r="AD2037" s="5"/>
      <c r="AE2037" s="5"/>
      <c r="AF2037" s="5"/>
      <c r="AG2037" s="5"/>
      <c r="AH2037" s="5"/>
      <c r="AI2037" s="14"/>
      <c r="AJ2037" s="17"/>
      <c r="AK2037" s="7"/>
    </row>
    <row r="2038" spans="3:37" x14ac:dyDescent="0.25"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132"/>
      <c r="Y2038" s="132"/>
      <c r="Z2038" s="132"/>
      <c r="AA2038" s="5"/>
      <c r="AB2038" s="5"/>
      <c r="AC2038" s="16"/>
      <c r="AD2038" s="5"/>
      <c r="AE2038" s="5"/>
      <c r="AF2038" s="5"/>
      <c r="AG2038" s="5"/>
      <c r="AH2038" s="5"/>
      <c r="AI2038" s="14"/>
      <c r="AJ2038" s="17"/>
      <c r="AK2038" s="7"/>
    </row>
    <row r="2039" spans="3:37" x14ac:dyDescent="0.25"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132"/>
      <c r="Y2039" s="132"/>
      <c r="Z2039" s="132"/>
      <c r="AA2039" s="5"/>
      <c r="AB2039" s="5"/>
      <c r="AC2039" s="16"/>
      <c r="AD2039" s="5"/>
      <c r="AE2039" s="5"/>
      <c r="AF2039" s="5"/>
      <c r="AG2039" s="5"/>
      <c r="AH2039" s="5"/>
      <c r="AI2039" s="14"/>
      <c r="AJ2039" s="17"/>
      <c r="AK2039" s="7"/>
    </row>
    <row r="2040" spans="3:37" x14ac:dyDescent="0.25"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132"/>
      <c r="Y2040" s="132"/>
      <c r="Z2040" s="132"/>
      <c r="AA2040" s="5"/>
      <c r="AB2040" s="5"/>
      <c r="AC2040" s="16"/>
      <c r="AD2040" s="5"/>
      <c r="AE2040" s="5"/>
      <c r="AF2040" s="5"/>
      <c r="AG2040" s="5"/>
      <c r="AH2040" s="5"/>
      <c r="AI2040" s="14"/>
      <c r="AJ2040" s="17"/>
      <c r="AK2040" s="7"/>
    </row>
    <row r="2041" spans="3:37" x14ac:dyDescent="0.25"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132"/>
      <c r="Y2041" s="132"/>
      <c r="Z2041" s="132"/>
      <c r="AA2041" s="5"/>
      <c r="AB2041" s="5"/>
      <c r="AC2041" s="16"/>
      <c r="AD2041" s="5"/>
      <c r="AE2041" s="5"/>
      <c r="AF2041" s="5"/>
      <c r="AG2041" s="5"/>
      <c r="AH2041" s="5"/>
      <c r="AI2041" s="14"/>
      <c r="AJ2041" s="17"/>
      <c r="AK2041" s="7"/>
    </row>
    <row r="2042" spans="3:37" x14ac:dyDescent="0.25"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132"/>
      <c r="Y2042" s="132"/>
      <c r="Z2042" s="132"/>
      <c r="AA2042" s="5"/>
      <c r="AB2042" s="5"/>
      <c r="AC2042" s="16"/>
      <c r="AD2042" s="5"/>
      <c r="AE2042" s="5"/>
      <c r="AF2042" s="5"/>
      <c r="AG2042" s="5"/>
      <c r="AH2042" s="5"/>
      <c r="AI2042" s="14"/>
      <c r="AJ2042" s="17"/>
      <c r="AK2042" s="7"/>
    </row>
    <row r="2043" spans="3:37" x14ac:dyDescent="0.25"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132"/>
      <c r="Y2043" s="132"/>
      <c r="Z2043" s="132"/>
      <c r="AA2043" s="5"/>
      <c r="AB2043" s="5"/>
      <c r="AC2043" s="16"/>
      <c r="AD2043" s="5"/>
      <c r="AE2043" s="5"/>
      <c r="AF2043" s="5"/>
      <c r="AG2043" s="5"/>
      <c r="AH2043" s="5"/>
      <c r="AI2043" s="14"/>
      <c r="AJ2043" s="17"/>
      <c r="AK2043" s="7"/>
    </row>
    <row r="2044" spans="3:37" x14ac:dyDescent="0.25"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132"/>
      <c r="Y2044" s="132"/>
      <c r="Z2044" s="132"/>
      <c r="AA2044" s="5"/>
      <c r="AB2044" s="5"/>
      <c r="AC2044" s="16"/>
      <c r="AD2044" s="5"/>
      <c r="AE2044" s="5"/>
      <c r="AF2044" s="5"/>
      <c r="AG2044" s="5"/>
      <c r="AH2044" s="5"/>
      <c r="AI2044" s="14"/>
      <c r="AJ2044" s="17"/>
      <c r="AK2044" s="7"/>
    </row>
    <row r="2045" spans="3:37" x14ac:dyDescent="0.25"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132"/>
      <c r="Y2045" s="132"/>
      <c r="Z2045" s="132"/>
      <c r="AA2045" s="5"/>
      <c r="AB2045" s="5"/>
      <c r="AC2045" s="16"/>
      <c r="AD2045" s="5"/>
      <c r="AE2045" s="5"/>
      <c r="AF2045" s="5"/>
      <c r="AG2045" s="5"/>
      <c r="AH2045" s="5"/>
      <c r="AI2045" s="14"/>
      <c r="AJ2045" s="17"/>
      <c r="AK2045" s="7"/>
    </row>
    <row r="2046" spans="3:37" x14ac:dyDescent="0.25"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132"/>
      <c r="Y2046" s="132"/>
      <c r="Z2046" s="132"/>
      <c r="AA2046" s="5"/>
      <c r="AB2046" s="5"/>
      <c r="AC2046" s="16"/>
      <c r="AD2046" s="5"/>
      <c r="AE2046" s="5"/>
      <c r="AF2046" s="5"/>
      <c r="AG2046" s="5"/>
      <c r="AH2046" s="5"/>
      <c r="AI2046" s="14"/>
      <c r="AJ2046" s="17"/>
      <c r="AK2046" s="7"/>
    </row>
    <row r="2047" spans="3:37" x14ac:dyDescent="0.25"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132"/>
      <c r="Y2047" s="132"/>
      <c r="Z2047" s="132"/>
      <c r="AA2047" s="5"/>
      <c r="AB2047" s="5"/>
      <c r="AC2047" s="16"/>
      <c r="AD2047" s="5"/>
      <c r="AE2047" s="5"/>
      <c r="AF2047" s="5"/>
      <c r="AG2047" s="5"/>
      <c r="AH2047" s="5"/>
      <c r="AI2047" s="14"/>
      <c r="AJ2047" s="17"/>
      <c r="AK2047" s="7"/>
    </row>
    <row r="2048" spans="3:37" x14ac:dyDescent="0.25"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132"/>
      <c r="Y2048" s="132"/>
      <c r="Z2048" s="132"/>
      <c r="AA2048" s="5"/>
      <c r="AB2048" s="5"/>
      <c r="AC2048" s="16"/>
      <c r="AD2048" s="5"/>
      <c r="AE2048" s="5"/>
      <c r="AF2048" s="5"/>
      <c r="AG2048" s="5"/>
      <c r="AH2048" s="5"/>
      <c r="AI2048" s="14"/>
      <c r="AJ2048" s="17"/>
      <c r="AK2048" s="7"/>
    </row>
    <row r="2049" spans="3:37" x14ac:dyDescent="0.25"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132"/>
      <c r="Y2049" s="132"/>
      <c r="Z2049" s="132"/>
      <c r="AA2049" s="5"/>
      <c r="AB2049" s="5"/>
      <c r="AC2049" s="16"/>
      <c r="AD2049" s="5"/>
      <c r="AE2049" s="5"/>
      <c r="AF2049" s="5"/>
      <c r="AG2049" s="5"/>
      <c r="AH2049" s="5"/>
      <c r="AI2049" s="14"/>
      <c r="AJ2049" s="17"/>
      <c r="AK2049" s="7"/>
    </row>
    <row r="2050" spans="3:37" x14ac:dyDescent="0.25"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132"/>
      <c r="Y2050" s="132"/>
      <c r="Z2050" s="132"/>
      <c r="AA2050" s="5"/>
      <c r="AB2050" s="5"/>
      <c r="AC2050" s="16"/>
      <c r="AD2050" s="5"/>
      <c r="AE2050" s="5"/>
      <c r="AF2050" s="5"/>
      <c r="AG2050" s="5"/>
      <c r="AH2050" s="5"/>
      <c r="AI2050" s="14"/>
      <c r="AJ2050" s="17"/>
      <c r="AK2050" s="7"/>
    </row>
    <row r="2051" spans="3:37" x14ac:dyDescent="0.25"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132"/>
      <c r="Y2051" s="132"/>
      <c r="Z2051" s="132"/>
      <c r="AA2051" s="5"/>
      <c r="AB2051" s="5"/>
      <c r="AC2051" s="16"/>
      <c r="AD2051" s="5"/>
      <c r="AE2051" s="5"/>
      <c r="AF2051" s="5"/>
      <c r="AG2051" s="5"/>
      <c r="AH2051" s="5"/>
      <c r="AI2051" s="14"/>
      <c r="AJ2051" s="17"/>
      <c r="AK2051" s="7"/>
    </row>
    <row r="2052" spans="3:37" x14ac:dyDescent="0.25"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132"/>
      <c r="Y2052" s="132"/>
      <c r="Z2052" s="132"/>
      <c r="AA2052" s="5"/>
      <c r="AB2052" s="5"/>
      <c r="AC2052" s="16"/>
      <c r="AD2052" s="5"/>
      <c r="AE2052" s="5"/>
      <c r="AF2052" s="5"/>
      <c r="AG2052" s="5"/>
      <c r="AH2052" s="5"/>
      <c r="AI2052" s="14"/>
      <c r="AJ2052" s="17"/>
      <c r="AK2052" s="7"/>
    </row>
    <row r="2053" spans="3:37" x14ac:dyDescent="0.25"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132"/>
      <c r="Y2053" s="132"/>
      <c r="Z2053" s="132"/>
      <c r="AA2053" s="5"/>
      <c r="AB2053" s="5"/>
      <c r="AC2053" s="16"/>
      <c r="AD2053" s="5"/>
      <c r="AE2053" s="5"/>
      <c r="AF2053" s="5"/>
      <c r="AG2053" s="5"/>
      <c r="AH2053" s="5"/>
      <c r="AI2053" s="14"/>
      <c r="AJ2053" s="17"/>
      <c r="AK2053" s="7"/>
    </row>
    <row r="2054" spans="3:37" x14ac:dyDescent="0.25"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132"/>
      <c r="Y2054" s="132"/>
      <c r="Z2054" s="132"/>
      <c r="AA2054" s="5"/>
      <c r="AB2054" s="5"/>
      <c r="AC2054" s="16"/>
      <c r="AD2054" s="5"/>
      <c r="AE2054" s="5"/>
      <c r="AF2054" s="5"/>
      <c r="AG2054" s="5"/>
      <c r="AH2054" s="5"/>
      <c r="AI2054" s="14"/>
      <c r="AJ2054" s="17"/>
      <c r="AK2054" s="7"/>
    </row>
    <row r="2055" spans="3:37" x14ac:dyDescent="0.25"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132"/>
      <c r="Y2055" s="132"/>
      <c r="Z2055" s="132"/>
      <c r="AA2055" s="5"/>
      <c r="AB2055" s="5"/>
      <c r="AC2055" s="16"/>
      <c r="AD2055" s="5"/>
      <c r="AE2055" s="5"/>
      <c r="AF2055" s="5"/>
      <c r="AG2055" s="5"/>
      <c r="AH2055" s="5"/>
      <c r="AI2055" s="14"/>
      <c r="AJ2055" s="17"/>
      <c r="AK2055" s="7"/>
    </row>
    <row r="2056" spans="3:37" x14ac:dyDescent="0.25"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132"/>
      <c r="Y2056" s="132"/>
      <c r="Z2056" s="132"/>
      <c r="AA2056" s="5"/>
      <c r="AB2056" s="5"/>
      <c r="AC2056" s="16"/>
      <c r="AD2056" s="5"/>
      <c r="AE2056" s="5"/>
      <c r="AF2056" s="5"/>
      <c r="AG2056" s="5"/>
      <c r="AH2056" s="5"/>
      <c r="AI2056" s="14"/>
      <c r="AJ2056" s="17"/>
      <c r="AK2056" s="7"/>
    </row>
    <row r="2057" spans="3:37" x14ac:dyDescent="0.25"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132"/>
      <c r="Y2057" s="132"/>
      <c r="Z2057" s="132"/>
      <c r="AA2057" s="5"/>
      <c r="AB2057" s="5"/>
      <c r="AC2057" s="16"/>
      <c r="AD2057" s="5"/>
      <c r="AE2057" s="5"/>
      <c r="AF2057" s="5"/>
      <c r="AG2057" s="5"/>
      <c r="AH2057" s="5"/>
      <c r="AI2057" s="14"/>
      <c r="AJ2057" s="17"/>
      <c r="AK2057" s="7"/>
    </row>
    <row r="2058" spans="3:37" x14ac:dyDescent="0.25"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132"/>
      <c r="Y2058" s="132"/>
      <c r="Z2058" s="132"/>
      <c r="AA2058" s="5"/>
      <c r="AB2058" s="5"/>
      <c r="AC2058" s="16"/>
      <c r="AD2058" s="5"/>
      <c r="AE2058" s="5"/>
      <c r="AF2058" s="5"/>
      <c r="AG2058" s="5"/>
      <c r="AH2058" s="5"/>
      <c r="AI2058" s="14"/>
      <c r="AJ2058" s="17"/>
      <c r="AK2058" s="7"/>
    </row>
    <row r="2059" spans="3:37" x14ac:dyDescent="0.25"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132"/>
      <c r="Y2059" s="132"/>
      <c r="Z2059" s="132"/>
      <c r="AA2059" s="5"/>
      <c r="AB2059" s="5"/>
      <c r="AC2059" s="16"/>
      <c r="AD2059" s="5"/>
      <c r="AE2059" s="5"/>
      <c r="AF2059" s="5"/>
      <c r="AG2059" s="5"/>
      <c r="AH2059" s="5"/>
      <c r="AI2059" s="14"/>
      <c r="AJ2059" s="17"/>
      <c r="AK2059" s="7"/>
    </row>
    <row r="2060" spans="3:37" x14ac:dyDescent="0.25"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132"/>
      <c r="Y2060" s="132"/>
      <c r="Z2060" s="132"/>
      <c r="AA2060" s="5"/>
      <c r="AB2060" s="5"/>
      <c r="AC2060" s="16"/>
      <c r="AD2060" s="5"/>
      <c r="AE2060" s="5"/>
      <c r="AF2060" s="5"/>
      <c r="AG2060" s="5"/>
      <c r="AH2060" s="5"/>
      <c r="AI2060" s="14"/>
      <c r="AJ2060" s="17"/>
      <c r="AK2060" s="7"/>
    </row>
    <row r="2061" spans="3:37" x14ac:dyDescent="0.25"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132"/>
      <c r="Y2061" s="132"/>
      <c r="Z2061" s="132"/>
      <c r="AA2061" s="5"/>
      <c r="AB2061" s="5"/>
      <c r="AC2061" s="16"/>
      <c r="AD2061" s="5"/>
      <c r="AE2061" s="5"/>
      <c r="AF2061" s="5"/>
      <c r="AG2061" s="5"/>
      <c r="AH2061" s="5"/>
      <c r="AI2061" s="14"/>
      <c r="AJ2061" s="17"/>
      <c r="AK2061" s="7"/>
    </row>
    <row r="2062" spans="3:37" x14ac:dyDescent="0.25"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132"/>
      <c r="Y2062" s="132"/>
      <c r="Z2062" s="132"/>
      <c r="AA2062" s="5"/>
      <c r="AB2062" s="5"/>
      <c r="AC2062" s="16"/>
      <c r="AD2062" s="5"/>
      <c r="AE2062" s="5"/>
      <c r="AF2062" s="5"/>
      <c r="AG2062" s="5"/>
      <c r="AH2062" s="5"/>
      <c r="AI2062" s="14"/>
      <c r="AJ2062" s="17"/>
      <c r="AK2062" s="7"/>
    </row>
    <row r="2063" spans="3:37" x14ac:dyDescent="0.25"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132"/>
      <c r="Y2063" s="132"/>
      <c r="Z2063" s="132"/>
      <c r="AA2063" s="5"/>
      <c r="AB2063" s="5"/>
      <c r="AC2063" s="16"/>
      <c r="AD2063" s="5"/>
      <c r="AE2063" s="5"/>
      <c r="AF2063" s="5"/>
      <c r="AG2063" s="5"/>
      <c r="AH2063" s="5"/>
      <c r="AI2063" s="14"/>
      <c r="AJ2063" s="17"/>
      <c r="AK2063" s="7"/>
    </row>
    <row r="2064" spans="3:37" x14ac:dyDescent="0.25"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132"/>
      <c r="Y2064" s="132"/>
      <c r="Z2064" s="132"/>
      <c r="AA2064" s="5"/>
      <c r="AB2064" s="5"/>
      <c r="AC2064" s="16"/>
      <c r="AD2064" s="5"/>
      <c r="AE2064" s="5"/>
      <c r="AF2064" s="5"/>
      <c r="AG2064" s="5"/>
      <c r="AH2064" s="5"/>
      <c r="AI2064" s="14"/>
      <c r="AJ2064" s="17"/>
      <c r="AK2064" s="7"/>
    </row>
    <row r="2065" spans="3:37" x14ac:dyDescent="0.25"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132"/>
      <c r="Y2065" s="132"/>
      <c r="Z2065" s="132"/>
      <c r="AA2065" s="5"/>
      <c r="AB2065" s="5"/>
      <c r="AC2065" s="16"/>
      <c r="AD2065" s="5"/>
      <c r="AE2065" s="5"/>
      <c r="AF2065" s="5"/>
      <c r="AG2065" s="5"/>
      <c r="AH2065" s="5"/>
      <c r="AI2065" s="14"/>
      <c r="AJ2065" s="17"/>
      <c r="AK2065" s="7"/>
    </row>
    <row r="2066" spans="3:37" x14ac:dyDescent="0.25"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132"/>
      <c r="Y2066" s="132"/>
      <c r="Z2066" s="132"/>
      <c r="AA2066" s="5"/>
      <c r="AB2066" s="5"/>
      <c r="AC2066" s="16"/>
      <c r="AD2066" s="5"/>
      <c r="AE2066" s="5"/>
      <c r="AF2066" s="5"/>
      <c r="AG2066" s="5"/>
      <c r="AH2066" s="5"/>
      <c r="AI2066" s="14"/>
      <c r="AJ2066" s="17"/>
      <c r="AK2066" s="7"/>
    </row>
    <row r="2067" spans="3:37" x14ac:dyDescent="0.25"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132"/>
      <c r="Y2067" s="132"/>
      <c r="Z2067" s="132"/>
      <c r="AA2067" s="5"/>
      <c r="AB2067" s="5"/>
      <c r="AC2067" s="16"/>
      <c r="AD2067" s="5"/>
      <c r="AE2067" s="5"/>
      <c r="AF2067" s="5"/>
      <c r="AG2067" s="5"/>
      <c r="AH2067" s="5"/>
      <c r="AI2067" s="14"/>
      <c r="AJ2067" s="17"/>
      <c r="AK2067" s="7"/>
    </row>
    <row r="2068" spans="3:37" x14ac:dyDescent="0.25"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132"/>
      <c r="Y2068" s="132"/>
      <c r="Z2068" s="132"/>
      <c r="AA2068" s="5"/>
      <c r="AB2068" s="5"/>
      <c r="AC2068" s="16"/>
      <c r="AD2068" s="5"/>
      <c r="AE2068" s="5"/>
      <c r="AF2068" s="5"/>
      <c r="AG2068" s="5"/>
      <c r="AH2068" s="5"/>
      <c r="AI2068" s="14"/>
      <c r="AJ2068" s="17"/>
      <c r="AK2068" s="7"/>
    </row>
    <row r="2069" spans="3:37" x14ac:dyDescent="0.25"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132"/>
      <c r="Y2069" s="132"/>
      <c r="Z2069" s="132"/>
      <c r="AA2069" s="5"/>
      <c r="AB2069" s="5"/>
      <c r="AC2069" s="16"/>
      <c r="AD2069" s="5"/>
      <c r="AE2069" s="5"/>
      <c r="AF2069" s="5"/>
      <c r="AG2069" s="5"/>
      <c r="AH2069" s="5"/>
      <c r="AI2069" s="14"/>
      <c r="AJ2069" s="17"/>
      <c r="AK2069" s="7"/>
    </row>
    <row r="2070" spans="3:37" x14ac:dyDescent="0.25"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132"/>
      <c r="Y2070" s="132"/>
      <c r="Z2070" s="132"/>
      <c r="AA2070" s="5"/>
      <c r="AB2070" s="5"/>
      <c r="AC2070" s="16"/>
      <c r="AD2070" s="5"/>
      <c r="AE2070" s="5"/>
      <c r="AF2070" s="5"/>
      <c r="AG2070" s="5"/>
      <c r="AH2070" s="5"/>
      <c r="AI2070" s="14"/>
      <c r="AJ2070" s="17"/>
      <c r="AK2070" s="7"/>
    </row>
    <row r="2071" spans="3:37" x14ac:dyDescent="0.25"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132"/>
      <c r="Y2071" s="132"/>
      <c r="Z2071" s="132"/>
      <c r="AA2071" s="5"/>
      <c r="AB2071" s="5"/>
      <c r="AC2071" s="16"/>
      <c r="AD2071" s="5"/>
      <c r="AE2071" s="5"/>
      <c r="AF2071" s="5"/>
      <c r="AG2071" s="5"/>
      <c r="AH2071" s="5"/>
      <c r="AI2071" s="14"/>
      <c r="AJ2071" s="17"/>
      <c r="AK2071" s="7"/>
    </row>
    <row r="2072" spans="3:37" x14ac:dyDescent="0.25"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132"/>
      <c r="Y2072" s="132"/>
      <c r="Z2072" s="132"/>
      <c r="AA2072" s="5"/>
      <c r="AB2072" s="5"/>
      <c r="AC2072" s="16"/>
      <c r="AD2072" s="5"/>
      <c r="AE2072" s="5"/>
      <c r="AF2072" s="5"/>
      <c r="AG2072" s="5"/>
      <c r="AH2072" s="5"/>
      <c r="AI2072" s="14"/>
      <c r="AJ2072" s="17"/>
      <c r="AK2072" s="7"/>
    </row>
    <row r="2073" spans="3:37" x14ac:dyDescent="0.25"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132"/>
      <c r="Y2073" s="132"/>
      <c r="Z2073" s="132"/>
      <c r="AA2073" s="5"/>
      <c r="AB2073" s="5"/>
      <c r="AC2073" s="16"/>
      <c r="AD2073" s="5"/>
      <c r="AE2073" s="5"/>
      <c r="AF2073" s="5"/>
      <c r="AG2073" s="5"/>
      <c r="AH2073" s="5"/>
      <c r="AI2073" s="14"/>
      <c r="AJ2073" s="17"/>
      <c r="AK2073" s="7"/>
    </row>
    <row r="2074" spans="3:37" x14ac:dyDescent="0.25"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132"/>
      <c r="Y2074" s="132"/>
      <c r="Z2074" s="132"/>
      <c r="AA2074" s="5"/>
      <c r="AB2074" s="5"/>
      <c r="AC2074" s="16"/>
      <c r="AD2074" s="5"/>
      <c r="AE2074" s="5"/>
      <c r="AF2074" s="5"/>
      <c r="AG2074" s="5"/>
      <c r="AH2074" s="5"/>
      <c r="AI2074" s="14"/>
      <c r="AJ2074" s="17"/>
      <c r="AK2074" s="7"/>
    </row>
    <row r="2075" spans="3:37" x14ac:dyDescent="0.25"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132"/>
      <c r="Y2075" s="132"/>
      <c r="Z2075" s="132"/>
      <c r="AA2075" s="5"/>
      <c r="AB2075" s="5"/>
      <c r="AC2075" s="16"/>
      <c r="AD2075" s="5"/>
      <c r="AE2075" s="5"/>
      <c r="AF2075" s="5"/>
      <c r="AG2075" s="5"/>
      <c r="AH2075" s="5"/>
      <c r="AI2075" s="14"/>
      <c r="AJ2075" s="17"/>
      <c r="AK2075" s="7"/>
    </row>
    <row r="2076" spans="3:37" x14ac:dyDescent="0.25"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132"/>
      <c r="Y2076" s="132"/>
      <c r="Z2076" s="132"/>
      <c r="AA2076" s="5"/>
      <c r="AB2076" s="5"/>
      <c r="AC2076" s="16"/>
      <c r="AD2076" s="5"/>
      <c r="AE2076" s="5"/>
      <c r="AF2076" s="5"/>
      <c r="AG2076" s="5"/>
      <c r="AH2076" s="5"/>
      <c r="AI2076" s="14"/>
      <c r="AJ2076" s="17"/>
      <c r="AK2076" s="7"/>
    </row>
    <row r="2077" spans="3:37" x14ac:dyDescent="0.25"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132"/>
      <c r="Y2077" s="132"/>
      <c r="Z2077" s="132"/>
      <c r="AA2077" s="5"/>
      <c r="AB2077" s="5"/>
      <c r="AC2077" s="16"/>
      <c r="AD2077" s="5"/>
      <c r="AE2077" s="5"/>
      <c r="AF2077" s="5"/>
      <c r="AG2077" s="5"/>
      <c r="AH2077" s="5"/>
      <c r="AI2077" s="14"/>
      <c r="AJ2077" s="17"/>
      <c r="AK2077" s="7"/>
    </row>
    <row r="2078" spans="3:37" x14ac:dyDescent="0.25"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132"/>
      <c r="Y2078" s="132"/>
      <c r="Z2078" s="132"/>
      <c r="AA2078" s="5"/>
      <c r="AB2078" s="5"/>
      <c r="AC2078" s="16"/>
      <c r="AD2078" s="5"/>
      <c r="AE2078" s="5"/>
      <c r="AF2078" s="5"/>
      <c r="AG2078" s="5"/>
      <c r="AH2078" s="5"/>
      <c r="AI2078" s="14"/>
      <c r="AJ2078" s="17"/>
      <c r="AK2078" s="7"/>
    </row>
    <row r="2079" spans="3:37" x14ac:dyDescent="0.25"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132"/>
      <c r="Y2079" s="132"/>
      <c r="Z2079" s="132"/>
      <c r="AA2079" s="5"/>
      <c r="AB2079" s="5"/>
      <c r="AC2079" s="16"/>
      <c r="AD2079" s="5"/>
      <c r="AE2079" s="5"/>
      <c r="AF2079" s="5"/>
      <c r="AG2079" s="5"/>
      <c r="AH2079" s="5"/>
      <c r="AI2079" s="14"/>
      <c r="AJ2079" s="17"/>
      <c r="AK2079" s="7"/>
    </row>
    <row r="2080" spans="3:37" x14ac:dyDescent="0.25"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132"/>
      <c r="Y2080" s="132"/>
      <c r="Z2080" s="132"/>
      <c r="AA2080" s="5"/>
      <c r="AB2080" s="5"/>
      <c r="AC2080" s="16"/>
      <c r="AD2080" s="5"/>
      <c r="AE2080" s="5"/>
      <c r="AF2080" s="5"/>
      <c r="AG2080" s="5"/>
      <c r="AH2080" s="5"/>
      <c r="AI2080" s="14"/>
      <c r="AJ2080" s="17"/>
      <c r="AK2080" s="7"/>
    </row>
    <row r="2081" spans="3:37" x14ac:dyDescent="0.25"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132"/>
      <c r="Y2081" s="132"/>
      <c r="Z2081" s="132"/>
      <c r="AA2081" s="5"/>
      <c r="AB2081" s="5"/>
      <c r="AC2081" s="16"/>
      <c r="AD2081" s="5"/>
      <c r="AE2081" s="5"/>
      <c r="AF2081" s="5"/>
      <c r="AG2081" s="5"/>
      <c r="AH2081" s="5"/>
      <c r="AI2081" s="14"/>
      <c r="AJ2081" s="17"/>
      <c r="AK2081" s="7"/>
    </row>
    <row r="2082" spans="3:37" x14ac:dyDescent="0.25"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132"/>
      <c r="Y2082" s="132"/>
      <c r="Z2082" s="132"/>
      <c r="AA2082" s="5"/>
      <c r="AB2082" s="5"/>
      <c r="AC2082" s="16"/>
      <c r="AD2082" s="5"/>
      <c r="AE2082" s="5"/>
      <c r="AF2082" s="5"/>
      <c r="AG2082" s="5"/>
      <c r="AH2082" s="5"/>
      <c r="AI2082" s="14"/>
      <c r="AJ2082" s="17"/>
      <c r="AK2082" s="7"/>
    </row>
    <row r="2083" spans="3:37" x14ac:dyDescent="0.25"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132"/>
      <c r="Y2083" s="132"/>
      <c r="Z2083" s="132"/>
      <c r="AA2083" s="5"/>
      <c r="AB2083" s="5"/>
      <c r="AC2083" s="16"/>
      <c r="AD2083" s="5"/>
      <c r="AE2083" s="5"/>
      <c r="AF2083" s="5"/>
      <c r="AG2083" s="5"/>
      <c r="AH2083" s="5"/>
      <c r="AI2083" s="14"/>
      <c r="AJ2083" s="17"/>
      <c r="AK2083" s="7"/>
    </row>
    <row r="2084" spans="3:37" x14ac:dyDescent="0.25"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132"/>
      <c r="Y2084" s="132"/>
      <c r="Z2084" s="132"/>
      <c r="AA2084" s="5"/>
      <c r="AB2084" s="5"/>
      <c r="AC2084" s="16"/>
      <c r="AD2084" s="5"/>
      <c r="AE2084" s="5"/>
      <c r="AF2084" s="5"/>
      <c r="AG2084" s="5"/>
      <c r="AH2084" s="5"/>
      <c r="AI2084" s="14"/>
      <c r="AJ2084" s="17"/>
      <c r="AK2084" s="7"/>
    </row>
    <row r="2085" spans="3:37" x14ac:dyDescent="0.25"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132"/>
      <c r="Y2085" s="132"/>
      <c r="Z2085" s="132"/>
      <c r="AA2085" s="5"/>
      <c r="AB2085" s="5"/>
      <c r="AC2085" s="16"/>
      <c r="AD2085" s="5"/>
      <c r="AE2085" s="5"/>
      <c r="AF2085" s="5"/>
      <c r="AG2085" s="5"/>
      <c r="AH2085" s="5"/>
      <c r="AI2085" s="14"/>
      <c r="AJ2085" s="17"/>
      <c r="AK2085" s="7"/>
    </row>
    <row r="2086" spans="3:37" x14ac:dyDescent="0.25"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132"/>
      <c r="Y2086" s="132"/>
      <c r="Z2086" s="132"/>
      <c r="AA2086" s="5"/>
      <c r="AB2086" s="5"/>
      <c r="AC2086" s="16"/>
      <c r="AD2086" s="5"/>
      <c r="AE2086" s="5"/>
      <c r="AF2086" s="5"/>
      <c r="AG2086" s="5"/>
      <c r="AH2086" s="5"/>
      <c r="AI2086" s="14"/>
      <c r="AJ2086" s="17"/>
      <c r="AK2086" s="7"/>
    </row>
    <row r="2087" spans="3:37" x14ac:dyDescent="0.25"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132"/>
      <c r="Y2087" s="132"/>
      <c r="Z2087" s="132"/>
      <c r="AA2087" s="5"/>
      <c r="AB2087" s="5"/>
      <c r="AC2087" s="16"/>
      <c r="AD2087" s="5"/>
      <c r="AE2087" s="5"/>
      <c r="AF2087" s="5"/>
      <c r="AG2087" s="5"/>
      <c r="AH2087" s="5"/>
      <c r="AI2087" s="14"/>
      <c r="AJ2087" s="17"/>
      <c r="AK2087" s="7"/>
    </row>
    <row r="2088" spans="3:37" x14ac:dyDescent="0.25"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132"/>
      <c r="Y2088" s="132"/>
      <c r="Z2088" s="132"/>
      <c r="AA2088" s="5"/>
      <c r="AB2088" s="5"/>
      <c r="AC2088" s="16"/>
      <c r="AD2088" s="5"/>
      <c r="AE2088" s="5"/>
      <c r="AF2088" s="5"/>
      <c r="AG2088" s="5"/>
      <c r="AH2088" s="5"/>
      <c r="AI2088" s="14"/>
      <c r="AJ2088" s="17"/>
      <c r="AK2088" s="7"/>
    </row>
    <row r="2089" spans="3:37" x14ac:dyDescent="0.25"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132"/>
      <c r="Y2089" s="132"/>
      <c r="Z2089" s="132"/>
      <c r="AA2089" s="5"/>
      <c r="AB2089" s="5"/>
      <c r="AC2089" s="16"/>
      <c r="AD2089" s="5"/>
      <c r="AE2089" s="5"/>
      <c r="AF2089" s="5"/>
      <c r="AG2089" s="5"/>
      <c r="AH2089" s="5"/>
      <c r="AI2089" s="14"/>
      <c r="AJ2089" s="17"/>
      <c r="AK2089" s="7"/>
    </row>
    <row r="2090" spans="3:37" x14ac:dyDescent="0.25"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132"/>
      <c r="Y2090" s="132"/>
      <c r="Z2090" s="132"/>
      <c r="AA2090" s="5"/>
      <c r="AB2090" s="5"/>
      <c r="AC2090" s="16"/>
      <c r="AD2090" s="5"/>
      <c r="AE2090" s="5"/>
      <c r="AF2090" s="5"/>
      <c r="AG2090" s="5"/>
      <c r="AH2090" s="5"/>
      <c r="AI2090" s="14"/>
      <c r="AJ2090" s="17"/>
      <c r="AK2090" s="7"/>
    </row>
    <row r="2091" spans="3:37" x14ac:dyDescent="0.25"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132"/>
      <c r="Y2091" s="132"/>
      <c r="Z2091" s="132"/>
      <c r="AA2091" s="5"/>
      <c r="AB2091" s="5"/>
      <c r="AC2091" s="16"/>
      <c r="AD2091" s="5"/>
      <c r="AE2091" s="5"/>
      <c r="AF2091" s="5"/>
      <c r="AG2091" s="5"/>
      <c r="AH2091" s="5"/>
      <c r="AI2091" s="14"/>
      <c r="AJ2091" s="17"/>
      <c r="AK2091" s="7"/>
    </row>
    <row r="2092" spans="3:37" x14ac:dyDescent="0.25"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132"/>
      <c r="Y2092" s="132"/>
      <c r="Z2092" s="132"/>
      <c r="AA2092" s="5"/>
      <c r="AB2092" s="5"/>
      <c r="AC2092" s="16"/>
      <c r="AD2092" s="5"/>
      <c r="AE2092" s="5"/>
      <c r="AF2092" s="5"/>
      <c r="AG2092" s="5"/>
      <c r="AH2092" s="5"/>
      <c r="AI2092" s="14"/>
      <c r="AJ2092" s="17"/>
      <c r="AK2092" s="7"/>
    </row>
    <row r="2093" spans="3:37" x14ac:dyDescent="0.25"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132"/>
      <c r="Y2093" s="132"/>
      <c r="Z2093" s="132"/>
      <c r="AA2093" s="5"/>
      <c r="AB2093" s="5"/>
      <c r="AC2093" s="16"/>
      <c r="AD2093" s="5"/>
      <c r="AE2093" s="5"/>
      <c r="AF2093" s="5"/>
      <c r="AG2093" s="5"/>
      <c r="AH2093" s="5"/>
      <c r="AI2093" s="14"/>
      <c r="AJ2093" s="17"/>
      <c r="AK2093" s="7"/>
    </row>
    <row r="2094" spans="3:37" x14ac:dyDescent="0.25"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132"/>
      <c r="Y2094" s="132"/>
      <c r="Z2094" s="132"/>
      <c r="AA2094" s="5"/>
      <c r="AB2094" s="5"/>
      <c r="AC2094" s="16"/>
      <c r="AD2094" s="5"/>
      <c r="AE2094" s="5"/>
      <c r="AF2094" s="5"/>
      <c r="AG2094" s="5"/>
      <c r="AH2094" s="5"/>
      <c r="AI2094" s="14"/>
      <c r="AJ2094" s="17"/>
      <c r="AK2094" s="7"/>
    </row>
    <row r="2095" spans="3:37" x14ac:dyDescent="0.25"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132"/>
      <c r="Y2095" s="132"/>
      <c r="Z2095" s="132"/>
      <c r="AA2095" s="5"/>
      <c r="AB2095" s="5"/>
      <c r="AC2095" s="16"/>
      <c r="AD2095" s="5"/>
      <c r="AE2095" s="5"/>
      <c r="AF2095" s="5"/>
      <c r="AG2095" s="5"/>
      <c r="AH2095" s="5"/>
      <c r="AI2095" s="14"/>
      <c r="AJ2095" s="17"/>
      <c r="AK2095" s="7"/>
    </row>
    <row r="2096" spans="3:37" x14ac:dyDescent="0.25"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132"/>
      <c r="Y2096" s="132"/>
      <c r="Z2096" s="132"/>
      <c r="AA2096" s="5"/>
      <c r="AB2096" s="5"/>
      <c r="AC2096" s="16"/>
      <c r="AD2096" s="5"/>
      <c r="AE2096" s="5"/>
      <c r="AF2096" s="5"/>
      <c r="AG2096" s="5"/>
      <c r="AH2096" s="5"/>
      <c r="AI2096" s="14"/>
      <c r="AJ2096" s="17"/>
      <c r="AK2096" s="7"/>
    </row>
    <row r="2097" spans="3:37" x14ac:dyDescent="0.25"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132"/>
      <c r="Y2097" s="132"/>
      <c r="Z2097" s="132"/>
      <c r="AA2097" s="5"/>
      <c r="AB2097" s="5"/>
      <c r="AC2097" s="16"/>
      <c r="AD2097" s="5"/>
      <c r="AE2097" s="5"/>
      <c r="AF2097" s="5"/>
      <c r="AG2097" s="5"/>
      <c r="AH2097" s="5"/>
      <c r="AI2097" s="14"/>
      <c r="AJ2097" s="17"/>
      <c r="AK2097" s="7"/>
    </row>
  </sheetData>
  <autoFilter ref="C5:AK1048"/>
  <mergeCells count="2101">
    <mergeCell ref="X201:Z201"/>
    <mergeCell ref="X202:Z202"/>
    <mergeCell ref="C2:W2"/>
    <mergeCell ref="C3:W3"/>
    <mergeCell ref="X2:Y2"/>
    <mergeCell ref="X3:Y3"/>
    <mergeCell ref="X34:Z34"/>
    <mergeCell ref="X35:Z35"/>
    <mergeCell ref="X37:Z37"/>
    <mergeCell ref="X36:Z36"/>
    <mergeCell ref="X38:Z38"/>
    <mergeCell ref="X39:Z39"/>
    <mergeCell ref="X40:Z40"/>
    <mergeCell ref="X41:Z41"/>
    <mergeCell ref="X42:Z42"/>
    <mergeCell ref="X43:Z43"/>
    <mergeCell ref="X44:Z44"/>
    <mergeCell ref="X45:Z45"/>
    <mergeCell ref="X46:Z46"/>
    <mergeCell ref="X7:Z7"/>
    <mergeCell ref="X8:Z8"/>
    <mergeCell ref="X9:Z9"/>
    <mergeCell ref="X10:Z10"/>
    <mergeCell ref="X11:Z11"/>
    <mergeCell ref="X12:Z12"/>
    <mergeCell ref="X13:Z13"/>
    <mergeCell ref="X14:Z14"/>
    <mergeCell ref="X15:Z15"/>
    <mergeCell ref="X16:Z16"/>
    <mergeCell ref="X17:Z17"/>
    <mergeCell ref="X18:Z18"/>
    <mergeCell ref="X19:Z19"/>
    <mergeCell ref="X20:Z20"/>
    <mergeCell ref="X21:Z21"/>
    <mergeCell ref="X47:Z47"/>
    <mergeCell ref="X69:Z69"/>
    <mergeCell ref="X70:Z70"/>
    <mergeCell ref="X63:Z63"/>
    <mergeCell ref="X49:Z49"/>
    <mergeCell ref="X50:Z50"/>
    <mergeCell ref="X48:Z48"/>
    <mergeCell ref="X51:Z51"/>
    <mergeCell ref="X52:Z52"/>
    <mergeCell ref="X53:Z53"/>
    <mergeCell ref="X54:Z54"/>
    <mergeCell ref="X55:Z55"/>
    <mergeCell ref="X56:Z56"/>
    <mergeCell ref="X57:Z57"/>
    <mergeCell ref="X58:Z58"/>
    <mergeCell ref="X59:Z59"/>
    <mergeCell ref="X60:Z60"/>
    <mergeCell ref="X61:Z61"/>
    <mergeCell ref="X67:Z67"/>
    <mergeCell ref="X62:Z62"/>
    <mergeCell ref="X68:Z68"/>
    <mergeCell ref="X64:Z64"/>
    <mergeCell ref="X65:Z65"/>
    <mergeCell ref="X66:Z66"/>
    <mergeCell ref="X22:Z22"/>
    <mergeCell ref="X23:Z23"/>
    <mergeCell ref="X2092:Z2092"/>
    <mergeCell ref="X2093:Z2093"/>
    <mergeCell ref="X2094:Z2094"/>
    <mergeCell ref="X2095:Z2095"/>
    <mergeCell ref="X2096:Z2096"/>
    <mergeCell ref="X2097:Z2097"/>
    <mergeCell ref="X1070:Z1070"/>
    <mergeCell ref="X2083:Z2083"/>
    <mergeCell ref="X2084:Z2084"/>
    <mergeCell ref="X2085:Z2085"/>
    <mergeCell ref="X2086:Z2086"/>
    <mergeCell ref="X2087:Z2087"/>
    <mergeCell ref="X2088:Z2088"/>
    <mergeCell ref="X2089:Z2089"/>
    <mergeCell ref="X2090:Z2090"/>
    <mergeCell ref="X2091:Z2091"/>
    <mergeCell ref="X2074:Z2074"/>
    <mergeCell ref="X2075:Z2075"/>
    <mergeCell ref="X2076:Z2076"/>
    <mergeCell ref="X2077:Z2077"/>
    <mergeCell ref="X2078:Z2078"/>
    <mergeCell ref="X2079:Z2079"/>
    <mergeCell ref="X2080:Z2080"/>
    <mergeCell ref="X2081:Z2081"/>
    <mergeCell ref="X2082:Z2082"/>
    <mergeCell ref="X2065:Z2065"/>
    <mergeCell ref="X2066:Z2066"/>
    <mergeCell ref="X2067:Z2067"/>
    <mergeCell ref="X2068:Z2068"/>
    <mergeCell ref="X2069:Z2069"/>
    <mergeCell ref="X2070:Z2070"/>
    <mergeCell ref="X2071:Z2071"/>
    <mergeCell ref="X2072:Z2072"/>
    <mergeCell ref="X2073:Z2073"/>
    <mergeCell ref="X2056:Z2056"/>
    <mergeCell ref="X2057:Z2057"/>
    <mergeCell ref="X2058:Z2058"/>
    <mergeCell ref="X2059:Z2059"/>
    <mergeCell ref="X2060:Z2060"/>
    <mergeCell ref="X2061:Z2061"/>
    <mergeCell ref="X2062:Z2062"/>
    <mergeCell ref="X2063:Z2063"/>
    <mergeCell ref="X2064:Z2064"/>
    <mergeCell ref="X2047:Z2047"/>
    <mergeCell ref="X2048:Z2048"/>
    <mergeCell ref="X2049:Z2049"/>
    <mergeCell ref="X2050:Z2050"/>
    <mergeCell ref="X2051:Z2051"/>
    <mergeCell ref="X2052:Z2052"/>
    <mergeCell ref="X2053:Z2053"/>
    <mergeCell ref="X2054:Z2054"/>
    <mergeCell ref="X2055:Z2055"/>
    <mergeCell ref="X2038:Z2038"/>
    <mergeCell ref="X2039:Z2039"/>
    <mergeCell ref="X2040:Z2040"/>
    <mergeCell ref="X2041:Z2041"/>
    <mergeCell ref="X2042:Z2042"/>
    <mergeCell ref="X2043:Z2043"/>
    <mergeCell ref="X2044:Z2044"/>
    <mergeCell ref="X2045:Z2045"/>
    <mergeCell ref="X2046:Z2046"/>
    <mergeCell ref="X2029:Z2029"/>
    <mergeCell ref="X2030:Z2030"/>
    <mergeCell ref="X2031:Z2031"/>
    <mergeCell ref="X2032:Z2032"/>
    <mergeCell ref="X2033:Z2033"/>
    <mergeCell ref="X2034:Z2034"/>
    <mergeCell ref="X2035:Z2035"/>
    <mergeCell ref="X2036:Z2036"/>
    <mergeCell ref="X2037:Z2037"/>
    <mergeCell ref="X2020:Z2020"/>
    <mergeCell ref="X2021:Z2021"/>
    <mergeCell ref="X2022:Z2022"/>
    <mergeCell ref="X2023:Z2023"/>
    <mergeCell ref="X2024:Z2024"/>
    <mergeCell ref="X2025:Z2025"/>
    <mergeCell ref="X2026:Z2026"/>
    <mergeCell ref="X2027:Z2027"/>
    <mergeCell ref="X2028:Z2028"/>
    <mergeCell ref="X2011:Z2011"/>
    <mergeCell ref="X2012:Z2012"/>
    <mergeCell ref="X2013:Z2013"/>
    <mergeCell ref="X2014:Z2014"/>
    <mergeCell ref="X2015:Z2015"/>
    <mergeCell ref="X2016:Z2016"/>
    <mergeCell ref="X2017:Z2017"/>
    <mergeCell ref="X2018:Z2018"/>
    <mergeCell ref="X2019:Z2019"/>
    <mergeCell ref="X2002:Z2002"/>
    <mergeCell ref="X2003:Z2003"/>
    <mergeCell ref="X2004:Z2004"/>
    <mergeCell ref="X2005:Z2005"/>
    <mergeCell ref="X2006:Z2006"/>
    <mergeCell ref="X2007:Z2007"/>
    <mergeCell ref="X2008:Z2008"/>
    <mergeCell ref="X2009:Z2009"/>
    <mergeCell ref="X2010:Z2010"/>
    <mergeCell ref="X1993:Z1993"/>
    <mergeCell ref="X1994:Z1994"/>
    <mergeCell ref="X1995:Z1995"/>
    <mergeCell ref="X1996:Z1996"/>
    <mergeCell ref="X1997:Z1997"/>
    <mergeCell ref="X1998:Z1998"/>
    <mergeCell ref="X1999:Z1999"/>
    <mergeCell ref="X2000:Z2000"/>
    <mergeCell ref="X2001:Z2001"/>
    <mergeCell ref="X1984:Z1984"/>
    <mergeCell ref="X1985:Z1985"/>
    <mergeCell ref="X1986:Z1986"/>
    <mergeCell ref="X1987:Z1987"/>
    <mergeCell ref="X1988:Z1988"/>
    <mergeCell ref="X1989:Z1989"/>
    <mergeCell ref="X1990:Z1990"/>
    <mergeCell ref="X1991:Z1991"/>
    <mergeCell ref="X1992:Z1992"/>
    <mergeCell ref="X1975:Z1975"/>
    <mergeCell ref="X1976:Z1976"/>
    <mergeCell ref="X1977:Z1977"/>
    <mergeCell ref="X1978:Z1978"/>
    <mergeCell ref="X1979:Z1979"/>
    <mergeCell ref="X1980:Z1980"/>
    <mergeCell ref="X1981:Z1981"/>
    <mergeCell ref="X1982:Z1982"/>
    <mergeCell ref="X1983:Z1983"/>
    <mergeCell ref="X1966:Z1966"/>
    <mergeCell ref="X1967:Z1967"/>
    <mergeCell ref="X1968:Z1968"/>
    <mergeCell ref="X1969:Z1969"/>
    <mergeCell ref="X1970:Z1970"/>
    <mergeCell ref="X1971:Z1971"/>
    <mergeCell ref="X1972:Z1972"/>
    <mergeCell ref="X1973:Z1973"/>
    <mergeCell ref="X1974:Z1974"/>
    <mergeCell ref="X1957:Z1957"/>
    <mergeCell ref="X1958:Z1958"/>
    <mergeCell ref="X1959:Z1959"/>
    <mergeCell ref="X1960:Z1960"/>
    <mergeCell ref="X1961:Z1961"/>
    <mergeCell ref="X1962:Z1962"/>
    <mergeCell ref="X1963:Z1963"/>
    <mergeCell ref="X1964:Z1964"/>
    <mergeCell ref="X1965:Z1965"/>
    <mergeCell ref="X1948:Z1948"/>
    <mergeCell ref="X1949:Z1949"/>
    <mergeCell ref="X1950:Z1950"/>
    <mergeCell ref="X1951:Z1951"/>
    <mergeCell ref="X1952:Z1952"/>
    <mergeCell ref="X1953:Z1953"/>
    <mergeCell ref="X1954:Z1954"/>
    <mergeCell ref="X1955:Z1955"/>
    <mergeCell ref="X1956:Z1956"/>
    <mergeCell ref="X1939:Z1939"/>
    <mergeCell ref="X1940:Z1940"/>
    <mergeCell ref="X1941:Z1941"/>
    <mergeCell ref="X1942:Z1942"/>
    <mergeCell ref="X1943:Z1943"/>
    <mergeCell ref="X1944:Z1944"/>
    <mergeCell ref="X1945:Z1945"/>
    <mergeCell ref="X1946:Z1946"/>
    <mergeCell ref="X1947:Z1947"/>
    <mergeCell ref="X1930:Z1930"/>
    <mergeCell ref="X1931:Z1931"/>
    <mergeCell ref="X1932:Z1932"/>
    <mergeCell ref="X1933:Z1933"/>
    <mergeCell ref="X1934:Z1934"/>
    <mergeCell ref="X1935:Z1935"/>
    <mergeCell ref="X1936:Z1936"/>
    <mergeCell ref="X1937:Z1937"/>
    <mergeCell ref="X1938:Z1938"/>
    <mergeCell ref="X1921:Z1921"/>
    <mergeCell ref="X1922:Z1922"/>
    <mergeCell ref="X1923:Z1923"/>
    <mergeCell ref="X1924:Z1924"/>
    <mergeCell ref="X1925:Z1925"/>
    <mergeCell ref="X1926:Z1926"/>
    <mergeCell ref="X1927:Z1927"/>
    <mergeCell ref="X1928:Z1928"/>
    <mergeCell ref="X1929:Z1929"/>
    <mergeCell ref="X1912:Z1912"/>
    <mergeCell ref="X1913:Z1913"/>
    <mergeCell ref="X1914:Z1914"/>
    <mergeCell ref="X1915:Z1915"/>
    <mergeCell ref="X1916:Z1916"/>
    <mergeCell ref="X1917:Z1917"/>
    <mergeCell ref="X1918:Z1918"/>
    <mergeCell ref="X1919:Z1919"/>
    <mergeCell ref="X1920:Z1920"/>
    <mergeCell ref="X1903:Z1903"/>
    <mergeCell ref="X1904:Z1904"/>
    <mergeCell ref="X1905:Z1905"/>
    <mergeCell ref="X1906:Z1906"/>
    <mergeCell ref="X1907:Z1907"/>
    <mergeCell ref="X1908:Z1908"/>
    <mergeCell ref="X1909:Z1909"/>
    <mergeCell ref="X1910:Z1910"/>
    <mergeCell ref="X1911:Z1911"/>
    <mergeCell ref="X1894:Z1894"/>
    <mergeCell ref="X1895:Z1895"/>
    <mergeCell ref="X1896:Z1896"/>
    <mergeCell ref="X1897:Z1897"/>
    <mergeCell ref="X1898:Z1898"/>
    <mergeCell ref="X1899:Z1899"/>
    <mergeCell ref="X1900:Z1900"/>
    <mergeCell ref="X1901:Z1901"/>
    <mergeCell ref="X1902:Z1902"/>
    <mergeCell ref="X1885:Z1885"/>
    <mergeCell ref="X1886:Z1886"/>
    <mergeCell ref="X1887:Z1887"/>
    <mergeCell ref="X1888:Z1888"/>
    <mergeCell ref="X1889:Z1889"/>
    <mergeCell ref="X1890:Z1890"/>
    <mergeCell ref="X1891:Z1891"/>
    <mergeCell ref="X1892:Z1892"/>
    <mergeCell ref="X1893:Z1893"/>
    <mergeCell ref="X1876:Z1876"/>
    <mergeCell ref="X1877:Z1877"/>
    <mergeCell ref="X1878:Z1878"/>
    <mergeCell ref="X1879:Z1879"/>
    <mergeCell ref="X1880:Z1880"/>
    <mergeCell ref="X1881:Z1881"/>
    <mergeCell ref="X1882:Z1882"/>
    <mergeCell ref="X1883:Z1883"/>
    <mergeCell ref="X1884:Z1884"/>
    <mergeCell ref="X1867:Z1867"/>
    <mergeCell ref="X1868:Z1868"/>
    <mergeCell ref="X1869:Z1869"/>
    <mergeCell ref="X1870:Z1870"/>
    <mergeCell ref="X1871:Z1871"/>
    <mergeCell ref="X1872:Z1872"/>
    <mergeCell ref="X1873:Z1873"/>
    <mergeCell ref="X1874:Z1874"/>
    <mergeCell ref="X1875:Z1875"/>
    <mergeCell ref="X1858:Z1858"/>
    <mergeCell ref="X1859:Z1859"/>
    <mergeCell ref="X1860:Z1860"/>
    <mergeCell ref="X1861:Z1861"/>
    <mergeCell ref="X1862:Z1862"/>
    <mergeCell ref="X1863:Z1863"/>
    <mergeCell ref="X1864:Z1864"/>
    <mergeCell ref="X1865:Z1865"/>
    <mergeCell ref="X1866:Z1866"/>
    <mergeCell ref="X1849:Z1849"/>
    <mergeCell ref="X1850:Z1850"/>
    <mergeCell ref="X1851:Z1851"/>
    <mergeCell ref="X1852:Z1852"/>
    <mergeCell ref="X1853:Z1853"/>
    <mergeCell ref="X1854:Z1854"/>
    <mergeCell ref="X1855:Z1855"/>
    <mergeCell ref="X1856:Z1856"/>
    <mergeCell ref="X1857:Z1857"/>
    <mergeCell ref="X1840:Z1840"/>
    <mergeCell ref="X1841:Z1841"/>
    <mergeCell ref="X1842:Z1842"/>
    <mergeCell ref="X1843:Z1843"/>
    <mergeCell ref="X1844:Z1844"/>
    <mergeCell ref="X1845:Z1845"/>
    <mergeCell ref="X1846:Z1846"/>
    <mergeCell ref="X1847:Z1847"/>
    <mergeCell ref="X1848:Z1848"/>
    <mergeCell ref="X1831:Z1831"/>
    <mergeCell ref="X1832:Z1832"/>
    <mergeCell ref="X1833:Z1833"/>
    <mergeCell ref="X1834:Z1834"/>
    <mergeCell ref="X1835:Z1835"/>
    <mergeCell ref="X1836:Z1836"/>
    <mergeCell ref="X1837:Z1837"/>
    <mergeCell ref="X1838:Z1838"/>
    <mergeCell ref="X1839:Z1839"/>
    <mergeCell ref="X1822:Z1822"/>
    <mergeCell ref="X1823:Z1823"/>
    <mergeCell ref="X1824:Z1824"/>
    <mergeCell ref="X1825:Z1825"/>
    <mergeCell ref="X1826:Z1826"/>
    <mergeCell ref="X1827:Z1827"/>
    <mergeCell ref="X1828:Z1828"/>
    <mergeCell ref="X1829:Z1829"/>
    <mergeCell ref="X1830:Z1830"/>
    <mergeCell ref="X1813:Z1813"/>
    <mergeCell ref="X1814:Z1814"/>
    <mergeCell ref="X1815:Z1815"/>
    <mergeCell ref="X1816:Z1816"/>
    <mergeCell ref="X1817:Z1817"/>
    <mergeCell ref="X1818:Z1818"/>
    <mergeCell ref="X1819:Z1819"/>
    <mergeCell ref="X1820:Z1820"/>
    <mergeCell ref="X1821:Z1821"/>
    <mergeCell ref="X1804:Z1804"/>
    <mergeCell ref="X1805:Z1805"/>
    <mergeCell ref="X1806:Z1806"/>
    <mergeCell ref="X1807:Z1807"/>
    <mergeCell ref="X1808:Z1808"/>
    <mergeCell ref="X1809:Z1809"/>
    <mergeCell ref="X1810:Z1810"/>
    <mergeCell ref="X1811:Z1811"/>
    <mergeCell ref="X1812:Z1812"/>
    <mergeCell ref="X1795:Z1795"/>
    <mergeCell ref="X1796:Z1796"/>
    <mergeCell ref="X1797:Z1797"/>
    <mergeCell ref="X1798:Z1798"/>
    <mergeCell ref="X1799:Z1799"/>
    <mergeCell ref="X1800:Z1800"/>
    <mergeCell ref="X1801:Z1801"/>
    <mergeCell ref="X1802:Z1802"/>
    <mergeCell ref="X1803:Z1803"/>
    <mergeCell ref="X1786:Z1786"/>
    <mergeCell ref="X1787:Z1787"/>
    <mergeCell ref="X1788:Z1788"/>
    <mergeCell ref="X1789:Z1789"/>
    <mergeCell ref="X1790:Z1790"/>
    <mergeCell ref="X1791:Z1791"/>
    <mergeCell ref="X1792:Z1792"/>
    <mergeCell ref="X1793:Z1793"/>
    <mergeCell ref="X1794:Z1794"/>
    <mergeCell ref="X1777:Z1777"/>
    <mergeCell ref="X1778:Z1778"/>
    <mergeCell ref="X1779:Z1779"/>
    <mergeCell ref="X1780:Z1780"/>
    <mergeCell ref="X1781:Z1781"/>
    <mergeCell ref="X1782:Z1782"/>
    <mergeCell ref="X1783:Z1783"/>
    <mergeCell ref="X1784:Z1784"/>
    <mergeCell ref="X1785:Z1785"/>
    <mergeCell ref="X1768:Z1768"/>
    <mergeCell ref="X1769:Z1769"/>
    <mergeCell ref="X1770:Z1770"/>
    <mergeCell ref="X1771:Z1771"/>
    <mergeCell ref="X1772:Z1772"/>
    <mergeCell ref="X1773:Z1773"/>
    <mergeCell ref="X1774:Z1774"/>
    <mergeCell ref="X1775:Z1775"/>
    <mergeCell ref="X1776:Z1776"/>
    <mergeCell ref="X1759:Z1759"/>
    <mergeCell ref="X1760:Z1760"/>
    <mergeCell ref="X1761:Z1761"/>
    <mergeCell ref="X1762:Z1762"/>
    <mergeCell ref="X1763:Z1763"/>
    <mergeCell ref="X1764:Z1764"/>
    <mergeCell ref="X1765:Z1765"/>
    <mergeCell ref="X1766:Z1766"/>
    <mergeCell ref="X1767:Z1767"/>
    <mergeCell ref="X1750:Z1750"/>
    <mergeCell ref="X1751:Z1751"/>
    <mergeCell ref="X1752:Z1752"/>
    <mergeCell ref="X1753:Z1753"/>
    <mergeCell ref="X1754:Z1754"/>
    <mergeCell ref="X1755:Z1755"/>
    <mergeCell ref="X1756:Z1756"/>
    <mergeCell ref="X1757:Z1757"/>
    <mergeCell ref="X1758:Z1758"/>
    <mergeCell ref="X1741:Z1741"/>
    <mergeCell ref="X1742:Z1742"/>
    <mergeCell ref="X1743:Z1743"/>
    <mergeCell ref="X1744:Z1744"/>
    <mergeCell ref="X1745:Z1745"/>
    <mergeCell ref="X1746:Z1746"/>
    <mergeCell ref="X1747:Z1747"/>
    <mergeCell ref="X1748:Z1748"/>
    <mergeCell ref="X1749:Z1749"/>
    <mergeCell ref="X1732:Z1732"/>
    <mergeCell ref="X1733:Z1733"/>
    <mergeCell ref="X1734:Z1734"/>
    <mergeCell ref="X1735:Z1735"/>
    <mergeCell ref="X1736:Z1736"/>
    <mergeCell ref="X1737:Z1737"/>
    <mergeCell ref="X1738:Z1738"/>
    <mergeCell ref="X1739:Z1739"/>
    <mergeCell ref="X1740:Z1740"/>
    <mergeCell ref="X1723:Z1723"/>
    <mergeCell ref="X1724:Z1724"/>
    <mergeCell ref="X1725:Z1725"/>
    <mergeCell ref="X1726:Z1726"/>
    <mergeCell ref="X1727:Z1727"/>
    <mergeCell ref="X1728:Z1728"/>
    <mergeCell ref="X1729:Z1729"/>
    <mergeCell ref="X1730:Z1730"/>
    <mergeCell ref="X1731:Z1731"/>
    <mergeCell ref="X1714:Z1714"/>
    <mergeCell ref="X1715:Z1715"/>
    <mergeCell ref="X1716:Z1716"/>
    <mergeCell ref="X1717:Z1717"/>
    <mergeCell ref="X1718:Z1718"/>
    <mergeCell ref="X1719:Z1719"/>
    <mergeCell ref="X1720:Z1720"/>
    <mergeCell ref="X1721:Z1721"/>
    <mergeCell ref="X1722:Z1722"/>
    <mergeCell ref="X1705:Z1705"/>
    <mergeCell ref="X1706:Z1706"/>
    <mergeCell ref="X1707:Z1707"/>
    <mergeCell ref="X1708:Z1708"/>
    <mergeCell ref="X1709:Z1709"/>
    <mergeCell ref="X1710:Z1710"/>
    <mergeCell ref="X1711:Z1711"/>
    <mergeCell ref="X1712:Z1712"/>
    <mergeCell ref="X1713:Z1713"/>
    <mergeCell ref="X1696:Z1696"/>
    <mergeCell ref="X1697:Z1697"/>
    <mergeCell ref="X1698:Z1698"/>
    <mergeCell ref="X1699:Z1699"/>
    <mergeCell ref="X1700:Z1700"/>
    <mergeCell ref="X1701:Z1701"/>
    <mergeCell ref="X1702:Z1702"/>
    <mergeCell ref="X1703:Z1703"/>
    <mergeCell ref="X1704:Z1704"/>
    <mergeCell ref="X1687:Z1687"/>
    <mergeCell ref="X1688:Z1688"/>
    <mergeCell ref="X1689:Z1689"/>
    <mergeCell ref="X1690:Z1690"/>
    <mergeCell ref="X1691:Z1691"/>
    <mergeCell ref="X1692:Z1692"/>
    <mergeCell ref="X1693:Z1693"/>
    <mergeCell ref="X1694:Z1694"/>
    <mergeCell ref="X1695:Z1695"/>
    <mergeCell ref="X1678:Z1678"/>
    <mergeCell ref="X1679:Z1679"/>
    <mergeCell ref="X1680:Z1680"/>
    <mergeCell ref="X1681:Z1681"/>
    <mergeCell ref="X1682:Z1682"/>
    <mergeCell ref="X1683:Z1683"/>
    <mergeCell ref="X1684:Z1684"/>
    <mergeCell ref="X1685:Z1685"/>
    <mergeCell ref="X1686:Z1686"/>
    <mergeCell ref="X1669:Z1669"/>
    <mergeCell ref="X1670:Z1670"/>
    <mergeCell ref="X1671:Z1671"/>
    <mergeCell ref="X1672:Z1672"/>
    <mergeCell ref="X1673:Z1673"/>
    <mergeCell ref="X1674:Z1674"/>
    <mergeCell ref="X1675:Z1675"/>
    <mergeCell ref="X1676:Z1676"/>
    <mergeCell ref="X1677:Z1677"/>
    <mergeCell ref="X1660:Z1660"/>
    <mergeCell ref="X1661:Z1661"/>
    <mergeCell ref="X1662:Z1662"/>
    <mergeCell ref="X1663:Z1663"/>
    <mergeCell ref="X1664:Z1664"/>
    <mergeCell ref="X1665:Z1665"/>
    <mergeCell ref="X1666:Z1666"/>
    <mergeCell ref="X1667:Z1667"/>
    <mergeCell ref="X1668:Z1668"/>
    <mergeCell ref="X1651:Z1651"/>
    <mergeCell ref="X1652:Z1652"/>
    <mergeCell ref="X1653:Z1653"/>
    <mergeCell ref="X1654:Z1654"/>
    <mergeCell ref="X1655:Z1655"/>
    <mergeCell ref="X1656:Z1656"/>
    <mergeCell ref="X1657:Z1657"/>
    <mergeCell ref="X1658:Z1658"/>
    <mergeCell ref="X1659:Z1659"/>
    <mergeCell ref="X1642:Z1642"/>
    <mergeCell ref="X1643:Z1643"/>
    <mergeCell ref="X1644:Z1644"/>
    <mergeCell ref="X1645:Z1645"/>
    <mergeCell ref="X1646:Z1646"/>
    <mergeCell ref="X1647:Z1647"/>
    <mergeCell ref="X1648:Z1648"/>
    <mergeCell ref="X1649:Z1649"/>
    <mergeCell ref="X1650:Z1650"/>
    <mergeCell ref="X1633:Z1633"/>
    <mergeCell ref="X1634:Z1634"/>
    <mergeCell ref="X1635:Z1635"/>
    <mergeCell ref="X1636:Z1636"/>
    <mergeCell ref="X1637:Z1637"/>
    <mergeCell ref="X1638:Z1638"/>
    <mergeCell ref="X1639:Z1639"/>
    <mergeCell ref="X1640:Z1640"/>
    <mergeCell ref="X1641:Z1641"/>
    <mergeCell ref="X1624:Z1624"/>
    <mergeCell ref="X1625:Z1625"/>
    <mergeCell ref="X1626:Z1626"/>
    <mergeCell ref="X1627:Z1627"/>
    <mergeCell ref="X1628:Z1628"/>
    <mergeCell ref="X1629:Z1629"/>
    <mergeCell ref="X1630:Z1630"/>
    <mergeCell ref="X1631:Z1631"/>
    <mergeCell ref="X1632:Z1632"/>
    <mergeCell ref="X1615:Z1615"/>
    <mergeCell ref="X1616:Z1616"/>
    <mergeCell ref="X1617:Z1617"/>
    <mergeCell ref="X1618:Z1618"/>
    <mergeCell ref="X1619:Z1619"/>
    <mergeCell ref="X1620:Z1620"/>
    <mergeCell ref="X1621:Z1621"/>
    <mergeCell ref="X1622:Z1622"/>
    <mergeCell ref="X1623:Z1623"/>
    <mergeCell ref="X1606:Z1606"/>
    <mergeCell ref="X1607:Z1607"/>
    <mergeCell ref="X1608:Z1608"/>
    <mergeCell ref="X1609:Z1609"/>
    <mergeCell ref="X1610:Z1610"/>
    <mergeCell ref="X1611:Z1611"/>
    <mergeCell ref="X1612:Z1612"/>
    <mergeCell ref="X1613:Z1613"/>
    <mergeCell ref="X1614:Z1614"/>
    <mergeCell ref="X1597:Z1597"/>
    <mergeCell ref="X1598:Z1598"/>
    <mergeCell ref="X1599:Z1599"/>
    <mergeCell ref="X1600:Z1600"/>
    <mergeCell ref="X1601:Z1601"/>
    <mergeCell ref="X1602:Z1602"/>
    <mergeCell ref="X1603:Z1603"/>
    <mergeCell ref="X1604:Z1604"/>
    <mergeCell ref="X1605:Z1605"/>
    <mergeCell ref="X1588:Z1588"/>
    <mergeCell ref="X1589:Z1589"/>
    <mergeCell ref="X1590:Z1590"/>
    <mergeCell ref="X1591:Z1591"/>
    <mergeCell ref="X1592:Z1592"/>
    <mergeCell ref="X1593:Z1593"/>
    <mergeCell ref="X1594:Z1594"/>
    <mergeCell ref="X1595:Z1595"/>
    <mergeCell ref="X1596:Z1596"/>
    <mergeCell ref="X1579:Z1579"/>
    <mergeCell ref="X1580:Z1580"/>
    <mergeCell ref="X1581:Z1581"/>
    <mergeCell ref="X1582:Z1582"/>
    <mergeCell ref="X1583:Z1583"/>
    <mergeCell ref="X1584:Z1584"/>
    <mergeCell ref="X1585:Z1585"/>
    <mergeCell ref="X1586:Z1586"/>
    <mergeCell ref="X1587:Z1587"/>
    <mergeCell ref="X1570:Z1570"/>
    <mergeCell ref="X1571:Z1571"/>
    <mergeCell ref="X1572:Z1572"/>
    <mergeCell ref="X1573:Z1573"/>
    <mergeCell ref="X1574:Z1574"/>
    <mergeCell ref="X1575:Z1575"/>
    <mergeCell ref="X1576:Z1576"/>
    <mergeCell ref="X1577:Z1577"/>
    <mergeCell ref="X1578:Z1578"/>
    <mergeCell ref="X1561:Z1561"/>
    <mergeCell ref="X1562:Z1562"/>
    <mergeCell ref="X1563:Z1563"/>
    <mergeCell ref="X1564:Z1564"/>
    <mergeCell ref="X1565:Z1565"/>
    <mergeCell ref="X1566:Z1566"/>
    <mergeCell ref="X1567:Z1567"/>
    <mergeCell ref="X1568:Z1568"/>
    <mergeCell ref="X1569:Z1569"/>
    <mergeCell ref="X1552:Z1552"/>
    <mergeCell ref="X1553:Z1553"/>
    <mergeCell ref="X1554:Z1554"/>
    <mergeCell ref="X1555:Z1555"/>
    <mergeCell ref="X1556:Z1556"/>
    <mergeCell ref="X1557:Z1557"/>
    <mergeCell ref="X1558:Z1558"/>
    <mergeCell ref="X1559:Z1559"/>
    <mergeCell ref="X1560:Z1560"/>
    <mergeCell ref="X1543:Z1543"/>
    <mergeCell ref="X1544:Z1544"/>
    <mergeCell ref="X1545:Z1545"/>
    <mergeCell ref="X1546:Z1546"/>
    <mergeCell ref="X1547:Z1547"/>
    <mergeCell ref="X1548:Z1548"/>
    <mergeCell ref="X1549:Z1549"/>
    <mergeCell ref="X1550:Z1550"/>
    <mergeCell ref="X1551:Z1551"/>
    <mergeCell ref="X1534:Z1534"/>
    <mergeCell ref="X1535:Z1535"/>
    <mergeCell ref="X1536:Z1536"/>
    <mergeCell ref="X1537:Z1537"/>
    <mergeCell ref="X1538:Z1538"/>
    <mergeCell ref="X1539:Z1539"/>
    <mergeCell ref="X1540:Z1540"/>
    <mergeCell ref="X1541:Z1541"/>
    <mergeCell ref="X1542:Z1542"/>
    <mergeCell ref="X1525:Z1525"/>
    <mergeCell ref="X1526:Z1526"/>
    <mergeCell ref="X1527:Z1527"/>
    <mergeCell ref="X1528:Z1528"/>
    <mergeCell ref="X1529:Z1529"/>
    <mergeCell ref="X1530:Z1530"/>
    <mergeCell ref="X1531:Z1531"/>
    <mergeCell ref="X1532:Z1532"/>
    <mergeCell ref="X1533:Z1533"/>
    <mergeCell ref="X1516:Z1516"/>
    <mergeCell ref="X1517:Z1517"/>
    <mergeCell ref="X1518:Z1518"/>
    <mergeCell ref="X1519:Z1519"/>
    <mergeCell ref="X1520:Z1520"/>
    <mergeCell ref="X1521:Z1521"/>
    <mergeCell ref="X1522:Z1522"/>
    <mergeCell ref="X1523:Z1523"/>
    <mergeCell ref="X1524:Z1524"/>
    <mergeCell ref="X1507:Z1507"/>
    <mergeCell ref="X1508:Z1508"/>
    <mergeCell ref="X1509:Z1509"/>
    <mergeCell ref="X1510:Z1510"/>
    <mergeCell ref="X1511:Z1511"/>
    <mergeCell ref="X1512:Z1512"/>
    <mergeCell ref="X1513:Z1513"/>
    <mergeCell ref="X1514:Z1514"/>
    <mergeCell ref="X1515:Z1515"/>
    <mergeCell ref="X1498:Z1498"/>
    <mergeCell ref="X1499:Z1499"/>
    <mergeCell ref="X1500:Z1500"/>
    <mergeCell ref="X1501:Z1501"/>
    <mergeCell ref="X1502:Z1502"/>
    <mergeCell ref="X1503:Z1503"/>
    <mergeCell ref="X1504:Z1504"/>
    <mergeCell ref="X1505:Z1505"/>
    <mergeCell ref="X1506:Z1506"/>
    <mergeCell ref="X1489:Z1489"/>
    <mergeCell ref="X1490:Z1490"/>
    <mergeCell ref="X1491:Z1491"/>
    <mergeCell ref="X1492:Z1492"/>
    <mergeCell ref="X1493:Z1493"/>
    <mergeCell ref="X1494:Z1494"/>
    <mergeCell ref="X1495:Z1495"/>
    <mergeCell ref="X1496:Z1496"/>
    <mergeCell ref="X1497:Z1497"/>
    <mergeCell ref="X1480:Z1480"/>
    <mergeCell ref="X1481:Z1481"/>
    <mergeCell ref="X1482:Z1482"/>
    <mergeCell ref="X1483:Z1483"/>
    <mergeCell ref="X1484:Z1484"/>
    <mergeCell ref="X1485:Z1485"/>
    <mergeCell ref="X1486:Z1486"/>
    <mergeCell ref="X1487:Z1487"/>
    <mergeCell ref="X1488:Z1488"/>
    <mergeCell ref="X1471:Z1471"/>
    <mergeCell ref="X1472:Z1472"/>
    <mergeCell ref="X1473:Z1473"/>
    <mergeCell ref="X1474:Z1474"/>
    <mergeCell ref="X1475:Z1475"/>
    <mergeCell ref="X1476:Z1476"/>
    <mergeCell ref="X1477:Z1477"/>
    <mergeCell ref="X1478:Z1478"/>
    <mergeCell ref="X1479:Z1479"/>
    <mergeCell ref="X1462:Z1462"/>
    <mergeCell ref="X1463:Z1463"/>
    <mergeCell ref="X1464:Z1464"/>
    <mergeCell ref="X1465:Z1465"/>
    <mergeCell ref="X1466:Z1466"/>
    <mergeCell ref="X1467:Z1467"/>
    <mergeCell ref="X1468:Z1468"/>
    <mergeCell ref="X1469:Z1469"/>
    <mergeCell ref="X1470:Z1470"/>
    <mergeCell ref="X1453:Z1453"/>
    <mergeCell ref="X1454:Z1454"/>
    <mergeCell ref="X1455:Z1455"/>
    <mergeCell ref="X1456:Z1456"/>
    <mergeCell ref="X1457:Z1457"/>
    <mergeCell ref="X1458:Z1458"/>
    <mergeCell ref="X1459:Z1459"/>
    <mergeCell ref="X1460:Z1460"/>
    <mergeCell ref="X1461:Z1461"/>
    <mergeCell ref="X1444:Z1444"/>
    <mergeCell ref="X1445:Z1445"/>
    <mergeCell ref="X1446:Z1446"/>
    <mergeCell ref="X1447:Z1447"/>
    <mergeCell ref="X1448:Z1448"/>
    <mergeCell ref="X1449:Z1449"/>
    <mergeCell ref="X1450:Z1450"/>
    <mergeCell ref="X1451:Z1451"/>
    <mergeCell ref="X1452:Z1452"/>
    <mergeCell ref="X1435:Z1435"/>
    <mergeCell ref="X1436:Z1436"/>
    <mergeCell ref="X1437:Z1437"/>
    <mergeCell ref="X1438:Z1438"/>
    <mergeCell ref="X1439:Z1439"/>
    <mergeCell ref="X1440:Z1440"/>
    <mergeCell ref="X1441:Z1441"/>
    <mergeCell ref="X1442:Z1442"/>
    <mergeCell ref="X1443:Z1443"/>
    <mergeCell ref="X1426:Z1426"/>
    <mergeCell ref="X1427:Z1427"/>
    <mergeCell ref="X1428:Z1428"/>
    <mergeCell ref="X1429:Z1429"/>
    <mergeCell ref="X1430:Z1430"/>
    <mergeCell ref="X1431:Z1431"/>
    <mergeCell ref="X1432:Z1432"/>
    <mergeCell ref="X1433:Z1433"/>
    <mergeCell ref="X1434:Z1434"/>
    <mergeCell ref="X1417:Z1417"/>
    <mergeCell ref="X1418:Z1418"/>
    <mergeCell ref="X1419:Z1419"/>
    <mergeCell ref="X1420:Z1420"/>
    <mergeCell ref="X1421:Z1421"/>
    <mergeCell ref="X1422:Z1422"/>
    <mergeCell ref="X1423:Z1423"/>
    <mergeCell ref="X1424:Z1424"/>
    <mergeCell ref="X1425:Z1425"/>
    <mergeCell ref="X1408:Z1408"/>
    <mergeCell ref="X1409:Z1409"/>
    <mergeCell ref="X1410:Z1410"/>
    <mergeCell ref="X1411:Z1411"/>
    <mergeCell ref="X1412:Z1412"/>
    <mergeCell ref="X1413:Z1413"/>
    <mergeCell ref="X1414:Z1414"/>
    <mergeCell ref="X1415:Z1415"/>
    <mergeCell ref="X1416:Z1416"/>
    <mergeCell ref="X1399:Z1399"/>
    <mergeCell ref="X1400:Z1400"/>
    <mergeCell ref="X1401:Z1401"/>
    <mergeCell ref="X1402:Z1402"/>
    <mergeCell ref="X1403:Z1403"/>
    <mergeCell ref="X1404:Z1404"/>
    <mergeCell ref="X1405:Z1405"/>
    <mergeCell ref="X1406:Z1406"/>
    <mergeCell ref="X1407:Z1407"/>
    <mergeCell ref="X1390:Z1390"/>
    <mergeCell ref="X1391:Z1391"/>
    <mergeCell ref="X1392:Z1392"/>
    <mergeCell ref="X1393:Z1393"/>
    <mergeCell ref="X1394:Z1394"/>
    <mergeCell ref="X1395:Z1395"/>
    <mergeCell ref="X1396:Z1396"/>
    <mergeCell ref="X1397:Z1397"/>
    <mergeCell ref="X1398:Z1398"/>
    <mergeCell ref="X1381:Z1381"/>
    <mergeCell ref="X1382:Z1382"/>
    <mergeCell ref="X1383:Z1383"/>
    <mergeCell ref="X1384:Z1384"/>
    <mergeCell ref="X1385:Z1385"/>
    <mergeCell ref="X1386:Z1386"/>
    <mergeCell ref="X1387:Z1387"/>
    <mergeCell ref="X1388:Z1388"/>
    <mergeCell ref="X1389:Z1389"/>
    <mergeCell ref="X1372:Z1372"/>
    <mergeCell ref="X1373:Z1373"/>
    <mergeCell ref="X1374:Z1374"/>
    <mergeCell ref="X1375:Z1375"/>
    <mergeCell ref="X1376:Z1376"/>
    <mergeCell ref="X1377:Z1377"/>
    <mergeCell ref="X1378:Z1378"/>
    <mergeCell ref="X1379:Z1379"/>
    <mergeCell ref="X1380:Z1380"/>
    <mergeCell ref="X1363:Z1363"/>
    <mergeCell ref="X1364:Z1364"/>
    <mergeCell ref="X1365:Z1365"/>
    <mergeCell ref="X1366:Z1366"/>
    <mergeCell ref="X1367:Z1367"/>
    <mergeCell ref="X1368:Z1368"/>
    <mergeCell ref="X1369:Z1369"/>
    <mergeCell ref="X1370:Z1370"/>
    <mergeCell ref="X1371:Z1371"/>
    <mergeCell ref="X1354:Z1354"/>
    <mergeCell ref="X1355:Z1355"/>
    <mergeCell ref="X1356:Z1356"/>
    <mergeCell ref="X1357:Z1357"/>
    <mergeCell ref="X1358:Z1358"/>
    <mergeCell ref="X1359:Z1359"/>
    <mergeCell ref="X1360:Z1360"/>
    <mergeCell ref="X1361:Z1361"/>
    <mergeCell ref="X1362:Z1362"/>
    <mergeCell ref="X1345:Z1345"/>
    <mergeCell ref="X1346:Z1346"/>
    <mergeCell ref="X1347:Z1347"/>
    <mergeCell ref="X1348:Z1348"/>
    <mergeCell ref="X1349:Z1349"/>
    <mergeCell ref="X1350:Z1350"/>
    <mergeCell ref="X1351:Z1351"/>
    <mergeCell ref="X1352:Z1352"/>
    <mergeCell ref="X1353:Z1353"/>
    <mergeCell ref="X1336:Z1336"/>
    <mergeCell ref="X1337:Z1337"/>
    <mergeCell ref="X1338:Z1338"/>
    <mergeCell ref="X1339:Z1339"/>
    <mergeCell ref="X1340:Z1340"/>
    <mergeCell ref="X1341:Z1341"/>
    <mergeCell ref="X1342:Z1342"/>
    <mergeCell ref="X1343:Z1343"/>
    <mergeCell ref="X1344:Z1344"/>
    <mergeCell ref="X1327:Z1327"/>
    <mergeCell ref="X1328:Z1328"/>
    <mergeCell ref="X1329:Z1329"/>
    <mergeCell ref="X1330:Z1330"/>
    <mergeCell ref="X1331:Z1331"/>
    <mergeCell ref="X1332:Z1332"/>
    <mergeCell ref="X1333:Z1333"/>
    <mergeCell ref="X1334:Z1334"/>
    <mergeCell ref="X1335:Z1335"/>
    <mergeCell ref="X1318:Z1318"/>
    <mergeCell ref="X1319:Z1319"/>
    <mergeCell ref="X1320:Z1320"/>
    <mergeCell ref="X1321:Z1321"/>
    <mergeCell ref="X1322:Z1322"/>
    <mergeCell ref="X1323:Z1323"/>
    <mergeCell ref="X1324:Z1324"/>
    <mergeCell ref="X1325:Z1325"/>
    <mergeCell ref="X1326:Z1326"/>
    <mergeCell ref="X1309:Z1309"/>
    <mergeCell ref="X1310:Z1310"/>
    <mergeCell ref="X1311:Z1311"/>
    <mergeCell ref="X1312:Z1312"/>
    <mergeCell ref="X1313:Z1313"/>
    <mergeCell ref="X1314:Z1314"/>
    <mergeCell ref="X1315:Z1315"/>
    <mergeCell ref="X1316:Z1316"/>
    <mergeCell ref="X1317:Z1317"/>
    <mergeCell ref="X1300:Z1300"/>
    <mergeCell ref="X1301:Z1301"/>
    <mergeCell ref="X1302:Z1302"/>
    <mergeCell ref="X1303:Z1303"/>
    <mergeCell ref="X1304:Z1304"/>
    <mergeCell ref="X1305:Z1305"/>
    <mergeCell ref="X1306:Z1306"/>
    <mergeCell ref="X1307:Z1307"/>
    <mergeCell ref="X1308:Z1308"/>
    <mergeCell ref="X1291:Z1291"/>
    <mergeCell ref="X1292:Z1292"/>
    <mergeCell ref="X1293:Z1293"/>
    <mergeCell ref="X1294:Z1294"/>
    <mergeCell ref="X1295:Z1295"/>
    <mergeCell ref="X1296:Z1296"/>
    <mergeCell ref="X1297:Z1297"/>
    <mergeCell ref="X1298:Z1298"/>
    <mergeCell ref="X1299:Z1299"/>
    <mergeCell ref="X1282:Z1282"/>
    <mergeCell ref="X1283:Z1283"/>
    <mergeCell ref="X1284:Z1284"/>
    <mergeCell ref="X1285:Z1285"/>
    <mergeCell ref="X1286:Z1286"/>
    <mergeCell ref="X1287:Z1287"/>
    <mergeCell ref="X1288:Z1288"/>
    <mergeCell ref="X1289:Z1289"/>
    <mergeCell ref="X1290:Z1290"/>
    <mergeCell ref="X1273:Z1273"/>
    <mergeCell ref="X1274:Z1274"/>
    <mergeCell ref="X1275:Z1275"/>
    <mergeCell ref="X1276:Z1276"/>
    <mergeCell ref="X1277:Z1277"/>
    <mergeCell ref="X1278:Z1278"/>
    <mergeCell ref="X1279:Z1279"/>
    <mergeCell ref="X1280:Z1280"/>
    <mergeCell ref="X1281:Z1281"/>
    <mergeCell ref="X1264:Z1264"/>
    <mergeCell ref="X1265:Z1265"/>
    <mergeCell ref="X1266:Z1266"/>
    <mergeCell ref="X1267:Z1267"/>
    <mergeCell ref="X1268:Z1268"/>
    <mergeCell ref="X1269:Z1269"/>
    <mergeCell ref="X1270:Z1270"/>
    <mergeCell ref="X1271:Z1271"/>
    <mergeCell ref="X1272:Z1272"/>
    <mergeCell ref="X1255:Z1255"/>
    <mergeCell ref="X1256:Z1256"/>
    <mergeCell ref="X1257:Z1257"/>
    <mergeCell ref="X1258:Z1258"/>
    <mergeCell ref="X1259:Z1259"/>
    <mergeCell ref="X1260:Z1260"/>
    <mergeCell ref="X1261:Z1261"/>
    <mergeCell ref="X1262:Z1262"/>
    <mergeCell ref="X1263:Z1263"/>
    <mergeCell ref="X1246:Z1246"/>
    <mergeCell ref="X1247:Z1247"/>
    <mergeCell ref="X1248:Z1248"/>
    <mergeCell ref="X1249:Z1249"/>
    <mergeCell ref="X1250:Z1250"/>
    <mergeCell ref="X1251:Z1251"/>
    <mergeCell ref="X1252:Z1252"/>
    <mergeCell ref="X1253:Z1253"/>
    <mergeCell ref="X1254:Z1254"/>
    <mergeCell ref="X1237:Z1237"/>
    <mergeCell ref="X1238:Z1238"/>
    <mergeCell ref="X1239:Z1239"/>
    <mergeCell ref="X1240:Z1240"/>
    <mergeCell ref="X1241:Z1241"/>
    <mergeCell ref="X1242:Z1242"/>
    <mergeCell ref="X1243:Z1243"/>
    <mergeCell ref="X1244:Z1244"/>
    <mergeCell ref="X1245:Z1245"/>
    <mergeCell ref="X1228:Z1228"/>
    <mergeCell ref="X1229:Z1229"/>
    <mergeCell ref="X1230:Z1230"/>
    <mergeCell ref="X1231:Z1231"/>
    <mergeCell ref="X1232:Z1232"/>
    <mergeCell ref="X1233:Z1233"/>
    <mergeCell ref="X1234:Z1234"/>
    <mergeCell ref="X1235:Z1235"/>
    <mergeCell ref="X1236:Z1236"/>
    <mergeCell ref="X1219:Z1219"/>
    <mergeCell ref="X1220:Z1220"/>
    <mergeCell ref="X1221:Z1221"/>
    <mergeCell ref="X1222:Z1222"/>
    <mergeCell ref="X1223:Z1223"/>
    <mergeCell ref="X1224:Z1224"/>
    <mergeCell ref="X1225:Z1225"/>
    <mergeCell ref="X1226:Z1226"/>
    <mergeCell ref="X1227:Z1227"/>
    <mergeCell ref="X1211:Z1211"/>
    <mergeCell ref="X1212:Z1212"/>
    <mergeCell ref="X1213:Z1213"/>
    <mergeCell ref="X1214:Z1214"/>
    <mergeCell ref="X1215:Z1215"/>
    <mergeCell ref="X1216:Z1216"/>
    <mergeCell ref="X1217:Z1217"/>
    <mergeCell ref="X1218:Z1218"/>
    <mergeCell ref="X1201:Z1201"/>
    <mergeCell ref="X1202:Z1202"/>
    <mergeCell ref="X1203:Z1203"/>
    <mergeCell ref="X1204:Z1204"/>
    <mergeCell ref="X1205:Z1205"/>
    <mergeCell ref="X1206:Z1206"/>
    <mergeCell ref="X1207:Z1207"/>
    <mergeCell ref="X1208:Z1208"/>
    <mergeCell ref="X1210:Z1210"/>
    <mergeCell ref="X1209:Z1209"/>
    <mergeCell ref="X1192:Z1192"/>
    <mergeCell ref="X1193:Z1193"/>
    <mergeCell ref="X1194:Z1194"/>
    <mergeCell ref="X1195:Z1195"/>
    <mergeCell ref="X1196:Z1196"/>
    <mergeCell ref="X1197:Z1197"/>
    <mergeCell ref="X1198:Z1198"/>
    <mergeCell ref="X1199:Z1199"/>
    <mergeCell ref="X1200:Z1200"/>
    <mergeCell ref="X1183:Z1183"/>
    <mergeCell ref="X1184:Z1184"/>
    <mergeCell ref="X1185:Z1185"/>
    <mergeCell ref="X1186:Z1186"/>
    <mergeCell ref="X1187:Z1187"/>
    <mergeCell ref="X1188:Z1188"/>
    <mergeCell ref="X1189:Z1189"/>
    <mergeCell ref="X1190:Z1190"/>
    <mergeCell ref="X1191:Z1191"/>
    <mergeCell ref="X1174:Z1174"/>
    <mergeCell ref="X1175:Z1175"/>
    <mergeCell ref="X1176:Z1176"/>
    <mergeCell ref="X1177:Z1177"/>
    <mergeCell ref="X1178:Z1178"/>
    <mergeCell ref="X1179:Z1179"/>
    <mergeCell ref="X1180:Z1180"/>
    <mergeCell ref="X1181:Z1181"/>
    <mergeCell ref="X1182:Z1182"/>
    <mergeCell ref="X1165:Z1165"/>
    <mergeCell ref="X1166:Z1166"/>
    <mergeCell ref="X1167:Z1167"/>
    <mergeCell ref="X1168:Z1168"/>
    <mergeCell ref="X1169:Z1169"/>
    <mergeCell ref="X1170:Z1170"/>
    <mergeCell ref="X1171:Z1171"/>
    <mergeCell ref="X1172:Z1172"/>
    <mergeCell ref="X1173:Z1173"/>
    <mergeCell ref="X1156:Z1156"/>
    <mergeCell ref="X1157:Z1157"/>
    <mergeCell ref="X1158:Z1158"/>
    <mergeCell ref="X1159:Z1159"/>
    <mergeCell ref="X1160:Z1160"/>
    <mergeCell ref="X1161:Z1161"/>
    <mergeCell ref="X1162:Z1162"/>
    <mergeCell ref="X1163:Z1163"/>
    <mergeCell ref="X1164:Z1164"/>
    <mergeCell ref="X1147:Z1147"/>
    <mergeCell ref="X1148:Z1148"/>
    <mergeCell ref="X1149:Z1149"/>
    <mergeCell ref="X1150:Z1150"/>
    <mergeCell ref="X1151:Z1151"/>
    <mergeCell ref="X1152:Z1152"/>
    <mergeCell ref="X1153:Z1153"/>
    <mergeCell ref="X1154:Z1154"/>
    <mergeCell ref="X1155:Z1155"/>
    <mergeCell ref="X1113:Z1113"/>
    <mergeCell ref="X1114:Z1114"/>
    <mergeCell ref="X1115:Z1115"/>
    <mergeCell ref="X1116:Z1116"/>
    <mergeCell ref="X1142:Z1142"/>
    <mergeCell ref="X1143:Z1143"/>
    <mergeCell ref="X1144:Z1144"/>
    <mergeCell ref="X1145:Z1145"/>
    <mergeCell ref="X1146:Z1146"/>
    <mergeCell ref="X1104:Z1104"/>
    <mergeCell ref="X1105:Z1105"/>
    <mergeCell ref="X1106:Z1106"/>
    <mergeCell ref="X1107:Z1107"/>
    <mergeCell ref="X1108:Z1108"/>
    <mergeCell ref="X1109:Z1109"/>
    <mergeCell ref="X1110:Z1110"/>
    <mergeCell ref="X1111:Z1111"/>
    <mergeCell ref="X1112:Z1112"/>
    <mergeCell ref="X1118:Z1118"/>
    <mergeCell ref="X1117:Z1117"/>
    <mergeCell ref="X1119:Z1119"/>
    <mergeCell ref="X1120:Z1120"/>
    <mergeCell ref="X1121:Z1121"/>
    <mergeCell ref="X1122:Z1122"/>
    <mergeCell ref="X1123:Z1123"/>
    <mergeCell ref="X1124:Z1124"/>
    <mergeCell ref="X1125:Z1125"/>
    <mergeCell ref="X1126:Z1126"/>
    <mergeCell ref="X1127:Z1127"/>
    <mergeCell ref="X1128:Z1128"/>
    <mergeCell ref="X1129:Z1129"/>
    <mergeCell ref="X1130:Z1130"/>
    <mergeCell ref="X1095:Z1095"/>
    <mergeCell ref="X1096:Z1096"/>
    <mergeCell ref="X1097:Z1097"/>
    <mergeCell ref="X1098:Z1098"/>
    <mergeCell ref="X1099:Z1099"/>
    <mergeCell ref="X1100:Z1100"/>
    <mergeCell ref="X1101:Z1101"/>
    <mergeCell ref="X1102:Z1102"/>
    <mergeCell ref="X1103:Z1103"/>
    <mergeCell ref="X1086:Z1086"/>
    <mergeCell ref="X1087:Z1087"/>
    <mergeCell ref="X1088:Z1088"/>
    <mergeCell ref="X1089:Z1089"/>
    <mergeCell ref="X1090:Z1090"/>
    <mergeCell ref="X1091:Z1091"/>
    <mergeCell ref="X1092:Z1092"/>
    <mergeCell ref="X1093:Z1093"/>
    <mergeCell ref="X1094:Z1094"/>
    <mergeCell ref="X1077:Z1077"/>
    <mergeCell ref="X1078:Z1078"/>
    <mergeCell ref="X1079:Z1079"/>
    <mergeCell ref="X1080:Z1080"/>
    <mergeCell ref="X1081:Z1081"/>
    <mergeCell ref="X1082:Z1082"/>
    <mergeCell ref="X1084:Z1084"/>
    <mergeCell ref="X1085:Z1085"/>
    <mergeCell ref="X1067:Z1067"/>
    <mergeCell ref="X1068:Z1068"/>
    <mergeCell ref="X1069:Z1069"/>
    <mergeCell ref="X1071:Z1071"/>
    <mergeCell ref="X1072:Z1072"/>
    <mergeCell ref="X1073:Z1073"/>
    <mergeCell ref="X1074:Z1074"/>
    <mergeCell ref="X1075:Z1075"/>
    <mergeCell ref="X1076:Z1076"/>
    <mergeCell ref="X1083:Z1083"/>
    <mergeCell ref="X1058:Z1058"/>
    <mergeCell ref="X1059:Z1059"/>
    <mergeCell ref="X1060:Z1060"/>
    <mergeCell ref="X1061:Z1061"/>
    <mergeCell ref="X1062:Z1062"/>
    <mergeCell ref="X1063:Z1063"/>
    <mergeCell ref="X1064:Z1064"/>
    <mergeCell ref="X1065:Z1065"/>
    <mergeCell ref="X1066:Z1066"/>
    <mergeCell ref="X1049:Z1049"/>
    <mergeCell ref="X1050:Z1050"/>
    <mergeCell ref="X1051:Z1051"/>
    <mergeCell ref="X1052:Z1052"/>
    <mergeCell ref="X1053:Z1053"/>
    <mergeCell ref="X1054:Z1054"/>
    <mergeCell ref="X1055:Z1055"/>
    <mergeCell ref="X1056:Z1056"/>
    <mergeCell ref="X1057:Z1057"/>
    <mergeCell ref="X231:Z231"/>
    <mergeCell ref="X244:Z244"/>
    <mergeCell ref="X245:Z245"/>
    <mergeCell ref="X247:Z247"/>
    <mergeCell ref="X248:Z248"/>
    <mergeCell ref="X249:Z249"/>
    <mergeCell ref="X239:Z239"/>
    <mergeCell ref="X240:Z240"/>
    <mergeCell ref="X241:Z241"/>
    <mergeCell ref="X242:Z242"/>
    <mergeCell ref="X243:Z243"/>
    <mergeCell ref="X234:Z234"/>
    <mergeCell ref="X235:Z235"/>
    <mergeCell ref="X236:Z236"/>
    <mergeCell ref="X237:Z237"/>
    <mergeCell ref="X238:Z238"/>
    <mergeCell ref="X229:Z229"/>
    <mergeCell ref="X132:Z132"/>
    <mergeCell ref="X150:Z150"/>
    <mergeCell ref="X182:Z182"/>
    <mergeCell ref="X207:Z207"/>
    <mergeCell ref="X218:Z218"/>
    <mergeCell ref="X220:Z220"/>
    <mergeCell ref="X222:Z222"/>
    <mergeCell ref="X223:Z223"/>
    <mergeCell ref="X225:Z225"/>
    <mergeCell ref="X133:Z133"/>
    <mergeCell ref="X163:Z163"/>
    <mergeCell ref="X168:Z168"/>
    <mergeCell ref="X175:Z175"/>
    <mergeCell ref="X176:Z176"/>
    <mergeCell ref="X180:Z180"/>
    <mergeCell ref="X174:Z174"/>
    <mergeCell ref="X177:Z177"/>
    <mergeCell ref="X178:Z178"/>
    <mergeCell ref="X197:Z197"/>
    <mergeCell ref="X198:Z198"/>
    <mergeCell ref="X209:Z209"/>
    <mergeCell ref="X134:Z134"/>
    <mergeCell ref="X135:Z135"/>
    <mergeCell ref="X171:Z171"/>
    <mergeCell ref="X140:Z140"/>
    <mergeCell ref="X167:Z167"/>
    <mergeCell ref="X172:Z172"/>
    <mergeCell ref="X186:Z186"/>
    <mergeCell ref="X187:Z187"/>
    <mergeCell ref="X188:Z188"/>
    <mergeCell ref="X139:Z139"/>
    <mergeCell ref="X143:Z143"/>
    <mergeCell ref="X76:Z76"/>
    <mergeCell ref="X77:Z77"/>
    <mergeCell ref="X101:Z101"/>
    <mergeCell ref="X147:Z147"/>
    <mergeCell ref="X146:Z146"/>
    <mergeCell ref="X154:Z154"/>
    <mergeCell ref="X185:Z185"/>
    <mergeCell ref="X148:Z148"/>
    <mergeCell ref="X162:Z162"/>
    <mergeCell ref="X157:Z157"/>
    <mergeCell ref="X155:Z155"/>
    <mergeCell ref="X151:Z151"/>
    <mergeCell ref="X152:Z152"/>
    <mergeCell ref="X153:Z153"/>
    <mergeCell ref="X164:Z164"/>
    <mergeCell ref="X183:Z183"/>
    <mergeCell ref="X149:Z149"/>
    <mergeCell ref="X156:Z156"/>
    <mergeCell ref="X158:Z158"/>
    <mergeCell ref="X160:Z160"/>
    <mergeCell ref="X161:Z161"/>
    <mergeCell ref="X165:Z165"/>
    <mergeCell ref="X159:Z159"/>
    <mergeCell ref="X80:Z80"/>
    <mergeCell ref="X87:Z87"/>
    <mergeCell ref="X88:Z88"/>
    <mergeCell ref="X90:Z90"/>
    <mergeCell ref="X89:Z89"/>
    <mergeCell ref="X91:Z91"/>
    <mergeCell ref="X92:Z92"/>
    <mergeCell ref="X93:Z93"/>
    <mergeCell ref="X82:Z82"/>
    <mergeCell ref="C1:AK1"/>
    <mergeCell ref="X71:Z71"/>
    <mergeCell ref="X72:Z72"/>
    <mergeCell ref="X138:Z138"/>
    <mergeCell ref="X141:Z141"/>
    <mergeCell ref="X144:Z144"/>
    <mergeCell ref="X137:Z137"/>
    <mergeCell ref="X136:Z136"/>
    <mergeCell ref="X99:Z99"/>
    <mergeCell ref="X103:Z103"/>
    <mergeCell ref="X104:Z104"/>
    <mergeCell ref="X105:Z105"/>
    <mergeCell ref="X106:Z106"/>
    <mergeCell ref="X109:Z109"/>
    <mergeCell ref="AA2:AK2"/>
    <mergeCell ref="X142:Z142"/>
    <mergeCell ref="X73:Z73"/>
    <mergeCell ref="X74:Z74"/>
    <mergeCell ref="X75:Z75"/>
    <mergeCell ref="X107:Z107"/>
    <mergeCell ref="X108:Z108"/>
    <mergeCell ref="X102:Z102"/>
    <mergeCell ref="X78:Z78"/>
    <mergeCell ref="X96:Z96"/>
    <mergeCell ref="X97:Z97"/>
    <mergeCell ref="X98:Z98"/>
    <mergeCell ref="X84:Z84"/>
    <mergeCell ref="X85:Z85"/>
    <mergeCell ref="X86:Z86"/>
    <mergeCell ref="X79:Z79"/>
    <mergeCell ref="X94:Z94"/>
    <mergeCell ref="X95:Z95"/>
    <mergeCell ref="X81:Z81"/>
    <mergeCell ref="X83:Z83"/>
    <mergeCell ref="X128:Z128"/>
    <mergeCell ref="X130:Z130"/>
    <mergeCell ref="X131:Z131"/>
    <mergeCell ref="X110:Z110"/>
    <mergeCell ref="X111:Z111"/>
    <mergeCell ref="X112:Z112"/>
    <mergeCell ref="X113:Z113"/>
    <mergeCell ref="X127:Z127"/>
    <mergeCell ref="X129:Z129"/>
    <mergeCell ref="X114:Z114"/>
    <mergeCell ref="X115:Z115"/>
    <mergeCell ref="X116:Z116"/>
    <mergeCell ref="X117:Z117"/>
    <mergeCell ref="X118:Z118"/>
    <mergeCell ref="X119:Z119"/>
    <mergeCell ref="X121:Z121"/>
    <mergeCell ref="X122:Z122"/>
    <mergeCell ref="X123:Z123"/>
    <mergeCell ref="X124:Z124"/>
    <mergeCell ref="X125:Z125"/>
    <mergeCell ref="X126:Z126"/>
    <mergeCell ref="X120:Z120"/>
    <mergeCell ref="X100:Z100"/>
    <mergeCell ref="X145:Z145"/>
    <mergeCell ref="X205:Z205"/>
    <mergeCell ref="X206:Z206"/>
    <mergeCell ref="X193:Z193"/>
    <mergeCell ref="X192:Z192"/>
    <mergeCell ref="X191:Z191"/>
    <mergeCell ref="X208:Z208"/>
    <mergeCell ref="X210:Z210"/>
    <mergeCell ref="X211:Z211"/>
    <mergeCell ref="X189:Z189"/>
    <mergeCell ref="X190:Z190"/>
    <mergeCell ref="X199:Z199"/>
    <mergeCell ref="X200:Z200"/>
    <mergeCell ref="X203:Z203"/>
    <mergeCell ref="X226:Z226"/>
    <mergeCell ref="X195:Z195"/>
    <mergeCell ref="X196:Z196"/>
    <mergeCell ref="X179:Z179"/>
    <mergeCell ref="X181:Z181"/>
    <mergeCell ref="X166:Z166"/>
    <mergeCell ref="X173:Z173"/>
    <mergeCell ref="X169:Z169"/>
    <mergeCell ref="X170:Z170"/>
    <mergeCell ref="X212:Z212"/>
    <mergeCell ref="X224:Z224"/>
    <mergeCell ref="X213:Z213"/>
    <mergeCell ref="X214:Z214"/>
    <mergeCell ref="X215:Z215"/>
    <mergeCell ref="X219:Z219"/>
    <mergeCell ref="X221:Z221"/>
    <mergeCell ref="X194:Z194"/>
    <mergeCell ref="X184:Z184"/>
    <mergeCell ref="X270:Z270"/>
    <mergeCell ref="X271:Z271"/>
    <mergeCell ref="X272:Z272"/>
    <mergeCell ref="X273:Z273"/>
    <mergeCell ref="X274:Z274"/>
    <mergeCell ref="X216:Z216"/>
    <mergeCell ref="X217:Z217"/>
    <mergeCell ref="X265:Z265"/>
    <mergeCell ref="X266:Z266"/>
    <mergeCell ref="X267:Z267"/>
    <mergeCell ref="X268:Z268"/>
    <mergeCell ref="X269:Z269"/>
    <mergeCell ref="X260:Z260"/>
    <mergeCell ref="X262:Z262"/>
    <mergeCell ref="X263:Z263"/>
    <mergeCell ref="X264:Z264"/>
    <mergeCell ref="X255:Z255"/>
    <mergeCell ref="X256:Z256"/>
    <mergeCell ref="X257:Z257"/>
    <mergeCell ref="X258:Z258"/>
    <mergeCell ref="X259:Z259"/>
    <mergeCell ref="X250:Z250"/>
    <mergeCell ref="X251:Z251"/>
    <mergeCell ref="X252:Z252"/>
    <mergeCell ref="X261:Z261"/>
    <mergeCell ref="X232:Z232"/>
    <mergeCell ref="X233:Z233"/>
    <mergeCell ref="X227:Z227"/>
    <mergeCell ref="X228:Z228"/>
    <mergeCell ref="X230:Z230"/>
    <mergeCell ref="X253:Z253"/>
    <mergeCell ref="X254:Z254"/>
    <mergeCell ref="X280:Z280"/>
    <mergeCell ref="X281:Z281"/>
    <mergeCell ref="X282:Z282"/>
    <mergeCell ref="X283:Z283"/>
    <mergeCell ref="X284:Z284"/>
    <mergeCell ref="X275:Z275"/>
    <mergeCell ref="X276:Z276"/>
    <mergeCell ref="X277:Z277"/>
    <mergeCell ref="X278:Z278"/>
    <mergeCell ref="X279:Z279"/>
    <mergeCell ref="X291:Z291"/>
    <mergeCell ref="X292:Z292"/>
    <mergeCell ref="X293:Z293"/>
    <mergeCell ref="X294:Z294"/>
    <mergeCell ref="X295:Z295"/>
    <mergeCell ref="X286:Z286"/>
    <mergeCell ref="X287:Z287"/>
    <mergeCell ref="X288:Z288"/>
    <mergeCell ref="X289:Z289"/>
    <mergeCell ref="X290:Z290"/>
    <mergeCell ref="X285:Z285"/>
    <mergeCell ref="X301:Z301"/>
    <mergeCell ref="X302:Z302"/>
    <mergeCell ref="X303:Z303"/>
    <mergeCell ref="X304:Z304"/>
    <mergeCell ref="X305:Z305"/>
    <mergeCell ref="X296:Z296"/>
    <mergeCell ref="X297:Z297"/>
    <mergeCell ref="X298:Z298"/>
    <mergeCell ref="X299:Z299"/>
    <mergeCell ref="X300:Z300"/>
    <mergeCell ref="X312:Z312"/>
    <mergeCell ref="X313:Z313"/>
    <mergeCell ref="X314:Z314"/>
    <mergeCell ref="X315:Z315"/>
    <mergeCell ref="X316:Z316"/>
    <mergeCell ref="X306:Z306"/>
    <mergeCell ref="X307:Z307"/>
    <mergeCell ref="X308:Z308"/>
    <mergeCell ref="X309:Z309"/>
    <mergeCell ref="X311:Z311"/>
    <mergeCell ref="X310:Z310"/>
    <mergeCell ref="X322:Z322"/>
    <mergeCell ref="X323:Z323"/>
    <mergeCell ref="X324:Z324"/>
    <mergeCell ref="X325:Z325"/>
    <mergeCell ref="X326:Z326"/>
    <mergeCell ref="X317:Z317"/>
    <mergeCell ref="X318:Z318"/>
    <mergeCell ref="X319:Z319"/>
    <mergeCell ref="X320:Z320"/>
    <mergeCell ref="X321:Z321"/>
    <mergeCell ref="X332:Z332"/>
    <mergeCell ref="X333:Z333"/>
    <mergeCell ref="X334:Z334"/>
    <mergeCell ref="X335:Z335"/>
    <mergeCell ref="X336:Z336"/>
    <mergeCell ref="X327:Z327"/>
    <mergeCell ref="X328:Z328"/>
    <mergeCell ref="X329:Z329"/>
    <mergeCell ref="X330:Z330"/>
    <mergeCell ref="X331:Z331"/>
    <mergeCell ref="X342:Z342"/>
    <mergeCell ref="X343:Z343"/>
    <mergeCell ref="X344:Z344"/>
    <mergeCell ref="X345:Z345"/>
    <mergeCell ref="X346:Z346"/>
    <mergeCell ref="X337:Z337"/>
    <mergeCell ref="X338:Z338"/>
    <mergeCell ref="X339:Z339"/>
    <mergeCell ref="X340:Z340"/>
    <mergeCell ref="X341:Z341"/>
    <mergeCell ref="X352:Z352"/>
    <mergeCell ref="X353:Z353"/>
    <mergeCell ref="X354:Z354"/>
    <mergeCell ref="X355:Z355"/>
    <mergeCell ref="X356:Z356"/>
    <mergeCell ref="X347:Z347"/>
    <mergeCell ref="X348:Z348"/>
    <mergeCell ref="X349:Z349"/>
    <mergeCell ref="X350:Z350"/>
    <mergeCell ref="X351:Z351"/>
    <mergeCell ref="X363:Z363"/>
    <mergeCell ref="X364:Z364"/>
    <mergeCell ref="X365:Z365"/>
    <mergeCell ref="X366:Z366"/>
    <mergeCell ref="X367:Z367"/>
    <mergeCell ref="X360:Z360"/>
    <mergeCell ref="X361:Z361"/>
    <mergeCell ref="X362:Z362"/>
    <mergeCell ref="X357:Z357"/>
    <mergeCell ref="X358:Z358"/>
    <mergeCell ref="X359:Z359"/>
    <mergeCell ref="X373:Z373"/>
    <mergeCell ref="X374:Z374"/>
    <mergeCell ref="X375:Z375"/>
    <mergeCell ref="X376:Z376"/>
    <mergeCell ref="X377:Z377"/>
    <mergeCell ref="X368:Z368"/>
    <mergeCell ref="X369:Z369"/>
    <mergeCell ref="X370:Z370"/>
    <mergeCell ref="X371:Z371"/>
    <mergeCell ref="X372:Z372"/>
    <mergeCell ref="X383:Z383"/>
    <mergeCell ref="X384:Z384"/>
    <mergeCell ref="X385:Z385"/>
    <mergeCell ref="X386:Z386"/>
    <mergeCell ref="X387:Z387"/>
    <mergeCell ref="X378:Z378"/>
    <mergeCell ref="X379:Z379"/>
    <mergeCell ref="X380:Z380"/>
    <mergeCell ref="X381:Z381"/>
    <mergeCell ref="X382:Z382"/>
    <mergeCell ref="X393:Z393"/>
    <mergeCell ref="X394:Z394"/>
    <mergeCell ref="X395:Z395"/>
    <mergeCell ref="X396:Z396"/>
    <mergeCell ref="X397:Z397"/>
    <mergeCell ref="X388:Z388"/>
    <mergeCell ref="X389:Z389"/>
    <mergeCell ref="X390:Z390"/>
    <mergeCell ref="X391:Z391"/>
    <mergeCell ref="X392:Z392"/>
    <mergeCell ref="X407:Z407"/>
    <mergeCell ref="X408:Z408"/>
    <mergeCell ref="X409:Z409"/>
    <mergeCell ref="X410:Z410"/>
    <mergeCell ref="X411:Z411"/>
    <mergeCell ref="X404:Z404"/>
    <mergeCell ref="X405:Z405"/>
    <mergeCell ref="X406:Z406"/>
    <mergeCell ref="X399:Z399"/>
    <mergeCell ref="X400:Z400"/>
    <mergeCell ref="X401:Z401"/>
    <mergeCell ref="X402:Z402"/>
    <mergeCell ref="X403:Z403"/>
    <mergeCell ref="X421:Z421"/>
    <mergeCell ref="X422:Z422"/>
    <mergeCell ref="X423:Z423"/>
    <mergeCell ref="X424:Z424"/>
    <mergeCell ref="X417:Z417"/>
    <mergeCell ref="X418:Z418"/>
    <mergeCell ref="X419:Z419"/>
    <mergeCell ref="X420:Z420"/>
    <mergeCell ref="X412:Z412"/>
    <mergeCell ref="X413:Z413"/>
    <mergeCell ref="X415:Z415"/>
    <mergeCell ref="X416:Z416"/>
    <mergeCell ref="X429:Z429"/>
    <mergeCell ref="X430:Z430"/>
    <mergeCell ref="X431:Z431"/>
    <mergeCell ref="X432:Z432"/>
    <mergeCell ref="X433:Z433"/>
    <mergeCell ref="X425:Z425"/>
    <mergeCell ref="X426:Z426"/>
    <mergeCell ref="X427:Z427"/>
    <mergeCell ref="X428:Z428"/>
    <mergeCell ref="X438:Z438"/>
    <mergeCell ref="X439:Z439"/>
    <mergeCell ref="X440:Z440"/>
    <mergeCell ref="X441:Z441"/>
    <mergeCell ref="X442:Z442"/>
    <mergeCell ref="X434:Z434"/>
    <mergeCell ref="X435:Z435"/>
    <mergeCell ref="X436:Z436"/>
    <mergeCell ref="X437:Z437"/>
    <mergeCell ref="X448:Z448"/>
    <mergeCell ref="X449:Z449"/>
    <mergeCell ref="X443:Z443"/>
    <mergeCell ref="X444:Z444"/>
    <mergeCell ref="X445:Z445"/>
    <mergeCell ref="X446:Z446"/>
    <mergeCell ref="X447:Z447"/>
    <mergeCell ref="X455:Z455"/>
    <mergeCell ref="X456:Z456"/>
    <mergeCell ref="X457:Z457"/>
    <mergeCell ref="X458:Z458"/>
    <mergeCell ref="X459:Z459"/>
    <mergeCell ref="X450:Z450"/>
    <mergeCell ref="X451:Z451"/>
    <mergeCell ref="X452:Z452"/>
    <mergeCell ref="X453:Z453"/>
    <mergeCell ref="X454:Z454"/>
    <mergeCell ref="X465:Z465"/>
    <mergeCell ref="X466:Z466"/>
    <mergeCell ref="X467:Z467"/>
    <mergeCell ref="X468:Z468"/>
    <mergeCell ref="X469:Z469"/>
    <mergeCell ref="X460:Z460"/>
    <mergeCell ref="X461:Z461"/>
    <mergeCell ref="X462:Z462"/>
    <mergeCell ref="X463:Z463"/>
    <mergeCell ref="X464:Z464"/>
    <mergeCell ref="X474:Z474"/>
    <mergeCell ref="X475:Z475"/>
    <mergeCell ref="X476:Z476"/>
    <mergeCell ref="X477:Z477"/>
    <mergeCell ref="X478:Z478"/>
    <mergeCell ref="X470:Z470"/>
    <mergeCell ref="X471:Z471"/>
    <mergeCell ref="X472:Z472"/>
    <mergeCell ref="X473:Z473"/>
    <mergeCell ref="X484:Z484"/>
    <mergeCell ref="X485:Z485"/>
    <mergeCell ref="X486:Z486"/>
    <mergeCell ref="X487:Z487"/>
    <mergeCell ref="X479:Z479"/>
    <mergeCell ref="X480:Z480"/>
    <mergeCell ref="X481:Z481"/>
    <mergeCell ref="X482:Z482"/>
    <mergeCell ref="X483:Z483"/>
    <mergeCell ref="X493:Z493"/>
    <mergeCell ref="X494:Z494"/>
    <mergeCell ref="X495:Z495"/>
    <mergeCell ref="X496:Z496"/>
    <mergeCell ref="X497:Z497"/>
    <mergeCell ref="X488:Z488"/>
    <mergeCell ref="X489:Z489"/>
    <mergeCell ref="X490:Z490"/>
    <mergeCell ref="X491:Z491"/>
    <mergeCell ref="X492:Z492"/>
    <mergeCell ref="X503:Z503"/>
    <mergeCell ref="X504:Z504"/>
    <mergeCell ref="X505:Z505"/>
    <mergeCell ref="X506:Z506"/>
    <mergeCell ref="X498:Z498"/>
    <mergeCell ref="X499:Z499"/>
    <mergeCell ref="X500:Z500"/>
    <mergeCell ref="X501:Z501"/>
    <mergeCell ref="X502:Z502"/>
    <mergeCell ref="X513:Z513"/>
    <mergeCell ref="X514:Z514"/>
    <mergeCell ref="X515:Z515"/>
    <mergeCell ref="X516:Z516"/>
    <mergeCell ref="X517:Z517"/>
    <mergeCell ref="X507:Z507"/>
    <mergeCell ref="X509:Z509"/>
    <mergeCell ref="X510:Z510"/>
    <mergeCell ref="X511:Z511"/>
    <mergeCell ref="X512:Z512"/>
    <mergeCell ref="X508:Z508"/>
    <mergeCell ref="X523:Z523"/>
    <mergeCell ref="X524:Z524"/>
    <mergeCell ref="X525:Z525"/>
    <mergeCell ref="X526:Z526"/>
    <mergeCell ref="X527:Z527"/>
    <mergeCell ref="X518:Z518"/>
    <mergeCell ref="X519:Z519"/>
    <mergeCell ref="X520:Z520"/>
    <mergeCell ref="X521:Z521"/>
    <mergeCell ref="X522:Z522"/>
    <mergeCell ref="X533:Z533"/>
    <mergeCell ref="X534:Z534"/>
    <mergeCell ref="X535:Z535"/>
    <mergeCell ref="X536:Z536"/>
    <mergeCell ref="X528:Z528"/>
    <mergeCell ref="X529:Z529"/>
    <mergeCell ref="X530:Z530"/>
    <mergeCell ref="X531:Z531"/>
    <mergeCell ref="X532:Z532"/>
    <mergeCell ref="X542:Z542"/>
    <mergeCell ref="X543:Z543"/>
    <mergeCell ref="X544:Z544"/>
    <mergeCell ref="X545:Z545"/>
    <mergeCell ref="X537:Z537"/>
    <mergeCell ref="X539:Z539"/>
    <mergeCell ref="X540:Z540"/>
    <mergeCell ref="X541:Z541"/>
    <mergeCell ref="X538:Z538"/>
    <mergeCell ref="X551:Z551"/>
    <mergeCell ref="X552:Z552"/>
    <mergeCell ref="X553:Z553"/>
    <mergeCell ref="X554:Z554"/>
    <mergeCell ref="X555:Z555"/>
    <mergeCell ref="X546:Z546"/>
    <mergeCell ref="X547:Z547"/>
    <mergeCell ref="X548:Z548"/>
    <mergeCell ref="X549:Z549"/>
    <mergeCell ref="X550:Z550"/>
    <mergeCell ref="X560:Z560"/>
    <mergeCell ref="X561:Z561"/>
    <mergeCell ref="X562:Z562"/>
    <mergeCell ref="X563:Z563"/>
    <mergeCell ref="X564:Z564"/>
    <mergeCell ref="X556:Z556"/>
    <mergeCell ref="X557:Z557"/>
    <mergeCell ref="X558:Z558"/>
    <mergeCell ref="X559:Z559"/>
    <mergeCell ref="X570:Z570"/>
    <mergeCell ref="X571:Z571"/>
    <mergeCell ref="X572:Z572"/>
    <mergeCell ref="X573:Z573"/>
    <mergeCell ref="X565:Z565"/>
    <mergeCell ref="X566:Z566"/>
    <mergeCell ref="X567:Z567"/>
    <mergeCell ref="X568:Z568"/>
    <mergeCell ref="X569:Z569"/>
    <mergeCell ref="X579:Z579"/>
    <mergeCell ref="X580:Z580"/>
    <mergeCell ref="X581:Z581"/>
    <mergeCell ref="X582:Z582"/>
    <mergeCell ref="X583:Z583"/>
    <mergeCell ref="X574:Z574"/>
    <mergeCell ref="X575:Z575"/>
    <mergeCell ref="X576:Z576"/>
    <mergeCell ref="X577:Z577"/>
    <mergeCell ref="X578:Z578"/>
    <mergeCell ref="X589:Z589"/>
    <mergeCell ref="X590:Z590"/>
    <mergeCell ref="X591:Z591"/>
    <mergeCell ref="X592:Z592"/>
    <mergeCell ref="X593:Z593"/>
    <mergeCell ref="X584:Z584"/>
    <mergeCell ref="X585:Z585"/>
    <mergeCell ref="X586:Z586"/>
    <mergeCell ref="X587:Z587"/>
    <mergeCell ref="X588:Z588"/>
    <mergeCell ref="X599:Z599"/>
    <mergeCell ref="X600:Z600"/>
    <mergeCell ref="X601:Z601"/>
    <mergeCell ref="X602:Z602"/>
    <mergeCell ref="X603:Z603"/>
    <mergeCell ref="X594:Z594"/>
    <mergeCell ref="X595:Z595"/>
    <mergeCell ref="X596:Z596"/>
    <mergeCell ref="X597:Z597"/>
    <mergeCell ref="X598:Z598"/>
    <mergeCell ref="X609:Z609"/>
    <mergeCell ref="X610:Z610"/>
    <mergeCell ref="X611:Z611"/>
    <mergeCell ref="X612:Z612"/>
    <mergeCell ref="X613:Z613"/>
    <mergeCell ref="X604:Z604"/>
    <mergeCell ref="X605:Z605"/>
    <mergeCell ref="X606:Z606"/>
    <mergeCell ref="X607:Z607"/>
    <mergeCell ref="X608:Z608"/>
    <mergeCell ref="X618:Z618"/>
    <mergeCell ref="X619:Z619"/>
    <mergeCell ref="X620:Z620"/>
    <mergeCell ref="X621:Z621"/>
    <mergeCell ref="X622:Z622"/>
    <mergeCell ref="X614:Z614"/>
    <mergeCell ref="X615:Z615"/>
    <mergeCell ref="X616:Z616"/>
    <mergeCell ref="X617:Z617"/>
    <mergeCell ref="X628:Z628"/>
    <mergeCell ref="X629:Z629"/>
    <mergeCell ref="X630:Z630"/>
    <mergeCell ref="X631:Z631"/>
    <mergeCell ref="X632:Z632"/>
    <mergeCell ref="X623:Z623"/>
    <mergeCell ref="X624:Z624"/>
    <mergeCell ref="X625:Z625"/>
    <mergeCell ref="X626:Z626"/>
    <mergeCell ref="X627:Z627"/>
    <mergeCell ref="X638:Z638"/>
    <mergeCell ref="X639:Z639"/>
    <mergeCell ref="X640:Z640"/>
    <mergeCell ref="X641:Z641"/>
    <mergeCell ref="X642:Z642"/>
    <mergeCell ref="X633:Z633"/>
    <mergeCell ref="X634:Z634"/>
    <mergeCell ref="X635:Z635"/>
    <mergeCell ref="X636:Z636"/>
    <mergeCell ref="X637:Z637"/>
    <mergeCell ref="X648:Z648"/>
    <mergeCell ref="X649:Z649"/>
    <mergeCell ref="X650:Z650"/>
    <mergeCell ref="X651:Z651"/>
    <mergeCell ref="X652:Z652"/>
    <mergeCell ref="X643:Z643"/>
    <mergeCell ref="X644:Z644"/>
    <mergeCell ref="X645:Z645"/>
    <mergeCell ref="X646:Z646"/>
    <mergeCell ref="X647:Z647"/>
    <mergeCell ref="X658:Z658"/>
    <mergeCell ref="X659:Z659"/>
    <mergeCell ref="X660:Z660"/>
    <mergeCell ref="X661:Z661"/>
    <mergeCell ref="X662:Z662"/>
    <mergeCell ref="X653:Z653"/>
    <mergeCell ref="X654:Z654"/>
    <mergeCell ref="X655:Z655"/>
    <mergeCell ref="X656:Z656"/>
    <mergeCell ref="X657:Z657"/>
    <mergeCell ref="X667:Z667"/>
    <mergeCell ref="X668:Z668"/>
    <mergeCell ref="X669:Z669"/>
    <mergeCell ref="X670:Z670"/>
    <mergeCell ref="X671:Z671"/>
    <mergeCell ref="X663:Z663"/>
    <mergeCell ref="X664:Z664"/>
    <mergeCell ref="X665:Z665"/>
    <mergeCell ref="X666:Z666"/>
    <mergeCell ref="X677:Z677"/>
    <mergeCell ref="X678:Z678"/>
    <mergeCell ref="X679:Z679"/>
    <mergeCell ref="X680:Z680"/>
    <mergeCell ref="X681:Z681"/>
    <mergeCell ref="X672:Z672"/>
    <mergeCell ref="X673:Z673"/>
    <mergeCell ref="X674:Z674"/>
    <mergeCell ref="X675:Z675"/>
    <mergeCell ref="X676:Z676"/>
    <mergeCell ref="X687:Z687"/>
    <mergeCell ref="X688:Z688"/>
    <mergeCell ref="X689:Z689"/>
    <mergeCell ref="X690:Z690"/>
    <mergeCell ref="X691:Z691"/>
    <mergeCell ref="X682:Z682"/>
    <mergeCell ref="X683:Z683"/>
    <mergeCell ref="X684:Z684"/>
    <mergeCell ref="X685:Z685"/>
    <mergeCell ref="X686:Z686"/>
    <mergeCell ref="X697:Z697"/>
    <mergeCell ref="X698:Z698"/>
    <mergeCell ref="X699:Z699"/>
    <mergeCell ref="X700:Z700"/>
    <mergeCell ref="X701:Z701"/>
    <mergeCell ref="X692:Z692"/>
    <mergeCell ref="X693:Z693"/>
    <mergeCell ref="X694:Z694"/>
    <mergeCell ref="X695:Z695"/>
    <mergeCell ref="X696:Z696"/>
    <mergeCell ref="X707:Z707"/>
    <mergeCell ref="X708:Z708"/>
    <mergeCell ref="X709:Z709"/>
    <mergeCell ref="X710:Z710"/>
    <mergeCell ref="X711:Z711"/>
    <mergeCell ref="X702:Z702"/>
    <mergeCell ref="X703:Z703"/>
    <mergeCell ref="X704:Z704"/>
    <mergeCell ref="X705:Z705"/>
    <mergeCell ref="X706:Z706"/>
    <mergeCell ref="X717:Z717"/>
    <mergeCell ref="X718:Z718"/>
    <mergeCell ref="X719:Z719"/>
    <mergeCell ref="X720:Z720"/>
    <mergeCell ref="X721:Z721"/>
    <mergeCell ref="X712:Z712"/>
    <mergeCell ref="X713:Z713"/>
    <mergeCell ref="X714:Z714"/>
    <mergeCell ref="X715:Z715"/>
    <mergeCell ref="X716:Z716"/>
    <mergeCell ref="X727:Z727"/>
    <mergeCell ref="X728:Z728"/>
    <mergeCell ref="X729:Z729"/>
    <mergeCell ref="X730:Z730"/>
    <mergeCell ref="X731:Z731"/>
    <mergeCell ref="X722:Z722"/>
    <mergeCell ref="X723:Z723"/>
    <mergeCell ref="X724:Z724"/>
    <mergeCell ref="X725:Z725"/>
    <mergeCell ref="X726:Z726"/>
    <mergeCell ref="X737:Z737"/>
    <mergeCell ref="X738:Z738"/>
    <mergeCell ref="X739:Z739"/>
    <mergeCell ref="X741:Z741"/>
    <mergeCell ref="X742:Z742"/>
    <mergeCell ref="X732:Z732"/>
    <mergeCell ref="X733:Z733"/>
    <mergeCell ref="X734:Z734"/>
    <mergeCell ref="X735:Z735"/>
    <mergeCell ref="X736:Z736"/>
    <mergeCell ref="X748:Z748"/>
    <mergeCell ref="X749:Z749"/>
    <mergeCell ref="X750:Z750"/>
    <mergeCell ref="X751:Z751"/>
    <mergeCell ref="X743:Z743"/>
    <mergeCell ref="X744:Z744"/>
    <mergeCell ref="X745:Z745"/>
    <mergeCell ref="X746:Z746"/>
    <mergeCell ref="X747:Z747"/>
    <mergeCell ref="X740:Z740"/>
    <mergeCell ref="X757:Z757"/>
    <mergeCell ref="X758:Z758"/>
    <mergeCell ref="X759:Z759"/>
    <mergeCell ref="X760:Z760"/>
    <mergeCell ref="X761:Z761"/>
    <mergeCell ref="X752:Z752"/>
    <mergeCell ref="X753:Z753"/>
    <mergeCell ref="X754:Z754"/>
    <mergeCell ref="X755:Z755"/>
    <mergeCell ref="X756:Z756"/>
    <mergeCell ref="X767:Z767"/>
    <mergeCell ref="X768:Z768"/>
    <mergeCell ref="X769:Z769"/>
    <mergeCell ref="X770:Z770"/>
    <mergeCell ref="X771:Z771"/>
    <mergeCell ref="X762:Z762"/>
    <mergeCell ref="X763:Z763"/>
    <mergeCell ref="X764:Z764"/>
    <mergeCell ref="X765:Z765"/>
    <mergeCell ref="X766:Z766"/>
    <mergeCell ref="X777:Z777"/>
    <mergeCell ref="X778:Z778"/>
    <mergeCell ref="X779:Z779"/>
    <mergeCell ref="X780:Z780"/>
    <mergeCell ref="X781:Z781"/>
    <mergeCell ref="X772:Z772"/>
    <mergeCell ref="X773:Z773"/>
    <mergeCell ref="X774:Z774"/>
    <mergeCell ref="X775:Z775"/>
    <mergeCell ref="X776:Z776"/>
    <mergeCell ref="X787:Z787"/>
    <mergeCell ref="X788:Z788"/>
    <mergeCell ref="X789:Z789"/>
    <mergeCell ref="X790:Z790"/>
    <mergeCell ref="X791:Z791"/>
    <mergeCell ref="X782:Z782"/>
    <mergeCell ref="X783:Z783"/>
    <mergeCell ref="X784:Z784"/>
    <mergeCell ref="X785:Z785"/>
    <mergeCell ref="X786:Z786"/>
    <mergeCell ref="X797:Z797"/>
    <mergeCell ref="X798:Z798"/>
    <mergeCell ref="X799:Z799"/>
    <mergeCell ref="X800:Z800"/>
    <mergeCell ref="X801:Z801"/>
    <mergeCell ref="X792:Z792"/>
    <mergeCell ref="X793:Z793"/>
    <mergeCell ref="X794:Z794"/>
    <mergeCell ref="X795:Z795"/>
    <mergeCell ref="X796:Z796"/>
    <mergeCell ref="X807:Z807"/>
    <mergeCell ref="X808:Z808"/>
    <mergeCell ref="X809:Z809"/>
    <mergeCell ref="X810:Z810"/>
    <mergeCell ref="X811:Z811"/>
    <mergeCell ref="X802:Z802"/>
    <mergeCell ref="X803:Z803"/>
    <mergeCell ref="X804:Z804"/>
    <mergeCell ref="X805:Z805"/>
    <mergeCell ref="X806:Z806"/>
    <mergeCell ref="X817:Z817"/>
    <mergeCell ref="X818:Z818"/>
    <mergeCell ref="X819:Z819"/>
    <mergeCell ref="X820:Z820"/>
    <mergeCell ref="X821:Z821"/>
    <mergeCell ref="X812:Z812"/>
    <mergeCell ref="X813:Z813"/>
    <mergeCell ref="X814:Z814"/>
    <mergeCell ref="X815:Z815"/>
    <mergeCell ref="X816:Z816"/>
    <mergeCell ref="X827:Z827"/>
    <mergeCell ref="X828:Z828"/>
    <mergeCell ref="X829:Z829"/>
    <mergeCell ref="X830:Z830"/>
    <mergeCell ref="X831:Z831"/>
    <mergeCell ref="X822:Z822"/>
    <mergeCell ref="X823:Z823"/>
    <mergeCell ref="X824:Z824"/>
    <mergeCell ref="X825:Z825"/>
    <mergeCell ref="X826:Z826"/>
    <mergeCell ref="X837:Z837"/>
    <mergeCell ref="X838:Z838"/>
    <mergeCell ref="X839:Z839"/>
    <mergeCell ref="X840:Z840"/>
    <mergeCell ref="X841:Z841"/>
    <mergeCell ref="X832:Z832"/>
    <mergeCell ref="X833:Z833"/>
    <mergeCell ref="X834:Z834"/>
    <mergeCell ref="X835:Z835"/>
    <mergeCell ref="X836:Z836"/>
    <mergeCell ref="X847:Z847"/>
    <mergeCell ref="X848:Z848"/>
    <mergeCell ref="X849:Z849"/>
    <mergeCell ref="X850:Z850"/>
    <mergeCell ref="X852:Z852"/>
    <mergeCell ref="X842:Z842"/>
    <mergeCell ref="X843:Z843"/>
    <mergeCell ref="X844:Z844"/>
    <mergeCell ref="X845:Z845"/>
    <mergeCell ref="X846:Z846"/>
    <mergeCell ref="X851:Z851"/>
    <mergeCell ref="X858:Z858"/>
    <mergeCell ref="X859:Z859"/>
    <mergeCell ref="X860:Z860"/>
    <mergeCell ref="X861:Z861"/>
    <mergeCell ref="X862:Z862"/>
    <mergeCell ref="X853:Z853"/>
    <mergeCell ref="X854:Z854"/>
    <mergeCell ref="X855:Z855"/>
    <mergeCell ref="X856:Z856"/>
    <mergeCell ref="X857:Z857"/>
    <mergeCell ref="X868:Z868"/>
    <mergeCell ref="X869:Z869"/>
    <mergeCell ref="X870:Z870"/>
    <mergeCell ref="X871:Z871"/>
    <mergeCell ref="X872:Z872"/>
    <mergeCell ref="X863:Z863"/>
    <mergeCell ref="X864:Z864"/>
    <mergeCell ref="X865:Z865"/>
    <mergeCell ref="X866:Z866"/>
    <mergeCell ref="X867:Z867"/>
    <mergeCell ref="X878:Z878"/>
    <mergeCell ref="X879:Z879"/>
    <mergeCell ref="X880:Z880"/>
    <mergeCell ref="X881:Z881"/>
    <mergeCell ref="X882:Z882"/>
    <mergeCell ref="X873:Z873"/>
    <mergeCell ref="X874:Z874"/>
    <mergeCell ref="X875:Z875"/>
    <mergeCell ref="X876:Z876"/>
    <mergeCell ref="X877:Z877"/>
    <mergeCell ref="X888:Z888"/>
    <mergeCell ref="X889:Z889"/>
    <mergeCell ref="X890:Z890"/>
    <mergeCell ref="X891:Z891"/>
    <mergeCell ref="X892:Z892"/>
    <mergeCell ref="X883:Z883"/>
    <mergeCell ref="X884:Z884"/>
    <mergeCell ref="X885:Z885"/>
    <mergeCell ref="X886:Z886"/>
    <mergeCell ref="X887:Z887"/>
    <mergeCell ref="X898:Z898"/>
    <mergeCell ref="X899:Z899"/>
    <mergeCell ref="X900:Z900"/>
    <mergeCell ref="X901:Z901"/>
    <mergeCell ref="X902:Z902"/>
    <mergeCell ref="X893:Z893"/>
    <mergeCell ref="X894:Z894"/>
    <mergeCell ref="X895:Z895"/>
    <mergeCell ref="X896:Z896"/>
    <mergeCell ref="X897:Z897"/>
    <mergeCell ref="X908:Z908"/>
    <mergeCell ref="X909:Z909"/>
    <mergeCell ref="X910:Z910"/>
    <mergeCell ref="X911:Z911"/>
    <mergeCell ref="X903:Z903"/>
    <mergeCell ref="X904:Z904"/>
    <mergeCell ref="X905:Z905"/>
    <mergeCell ref="X906:Z906"/>
    <mergeCell ref="X907:Z907"/>
    <mergeCell ref="X917:Z917"/>
    <mergeCell ref="X918:Z918"/>
    <mergeCell ref="X919:Z919"/>
    <mergeCell ref="X920:Z920"/>
    <mergeCell ref="X921:Z921"/>
    <mergeCell ref="X912:Z912"/>
    <mergeCell ref="X913:Z913"/>
    <mergeCell ref="X914:Z914"/>
    <mergeCell ref="X915:Z915"/>
    <mergeCell ref="X916:Z916"/>
    <mergeCell ref="X927:Z927"/>
    <mergeCell ref="X928:Z928"/>
    <mergeCell ref="X929:Z929"/>
    <mergeCell ref="X930:Z930"/>
    <mergeCell ref="X931:Z931"/>
    <mergeCell ref="X922:Z922"/>
    <mergeCell ref="X923:Z923"/>
    <mergeCell ref="X924:Z924"/>
    <mergeCell ref="X925:Z925"/>
    <mergeCell ref="X926:Z926"/>
    <mergeCell ref="X937:Z937"/>
    <mergeCell ref="X938:Z938"/>
    <mergeCell ref="X941:Z941"/>
    <mergeCell ref="X942:Z942"/>
    <mergeCell ref="X943:Z943"/>
    <mergeCell ref="X932:Z932"/>
    <mergeCell ref="X933:Z933"/>
    <mergeCell ref="X934:Z934"/>
    <mergeCell ref="X935:Z935"/>
    <mergeCell ref="X936:Z936"/>
    <mergeCell ref="X959:Z959"/>
    <mergeCell ref="X960:Z960"/>
    <mergeCell ref="X939:Z939"/>
    <mergeCell ref="X940:Z940"/>
    <mergeCell ref="X961:Z961"/>
    <mergeCell ref="X954:Z954"/>
    <mergeCell ref="X955:Z955"/>
    <mergeCell ref="X956:Z956"/>
    <mergeCell ref="X957:Z957"/>
    <mergeCell ref="X958:Z958"/>
    <mergeCell ref="X949:Z949"/>
    <mergeCell ref="X950:Z950"/>
    <mergeCell ref="X951:Z951"/>
    <mergeCell ref="X952:Z952"/>
    <mergeCell ref="X953:Z953"/>
    <mergeCell ref="X944:Z944"/>
    <mergeCell ref="X945:Z945"/>
    <mergeCell ref="X946:Z946"/>
    <mergeCell ref="X947:Z947"/>
    <mergeCell ref="X948:Z948"/>
    <mergeCell ref="X1013:Z1013"/>
    <mergeCell ref="X1014:Z1014"/>
    <mergeCell ref="X1015:Z1015"/>
    <mergeCell ref="X1016:Z1016"/>
    <mergeCell ref="X1017:Z1017"/>
    <mergeCell ref="X987:Z987"/>
    <mergeCell ref="X988:Z988"/>
    <mergeCell ref="X989:Z989"/>
    <mergeCell ref="X990:Z990"/>
    <mergeCell ref="X991:Z991"/>
    <mergeCell ref="X982:Z982"/>
    <mergeCell ref="X983:Z983"/>
    <mergeCell ref="X984:Z984"/>
    <mergeCell ref="X985:Z985"/>
    <mergeCell ref="X986:Z986"/>
    <mergeCell ref="X995:Z995"/>
    <mergeCell ref="X973:Z973"/>
    <mergeCell ref="X974:Z974"/>
    <mergeCell ref="X975:Z975"/>
    <mergeCell ref="X976:Z976"/>
    <mergeCell ref="X4:Z4"/>
    <mergeCell ref="AA3:AE3"/>
    <mergeCell ref="AH3:AI3"/>
    <mergeCell ref="X1008:Z1008"/>
    <mergeCell ref="X1009:Z1009"/>
    <mergeCell ref="X1010:Z1010"/>
    <mergeCell ref="X1011:Z1011"/>
    <mergeCell ref="X1012:Z1012"/>
    <mergeCell ref="X1003:Z1003"/>
    <mergeCell ref="X1004:Z1004"/>
    <mergeCell ref="X1005:Z1005"/>
    <mergeCell ref="X1006:Z1006"/>
    <mergeCell ref="X1007:Z1007"/>
    <mergeCell ref="X1018:Z1018"/>
    <mergeCell ref="X1019:Z1019"/>
    <mergeCell ref="X1020:Z1020"/>
    <mergeCell ref="X968:Z968"/>
    <mergeCell ref="X969:Z969"/>
    <mergeCell ref="X970:Z970"/>
    <mergeCell ref="X971:Z971"/>
    <mergeCell ref="X962:Z962"/>
    <mergeCell ref="X963:Z963"/>
    <mergeCell ref="X964:Z964"/>
    <mergeCell ref="X965:Z965"/>
    <mergeCell ref="X966:Z966"/>
    <mergeCell ref="X977:Z977"/>
    <mergeCell ref="X978:Z978"/>
    <mergeCell ref="X979:Z979"/>
    <mergeCell ref="X980:Z980"/>
    <mergeCell ref="X981:Z981"/>
    <mergeCell ref="X972:Z972"/>
    <mergeCell ref="X994:Z994"/>
    <mergeCell ref="AJ3:AK3"/>
    <mergeCell ref="X1048:Z1048"/>
    <mergeCell ref="X1043:Z1043"/>
    <mergeCell ref="X1044:Z1044"/>
    <mergeCell ref="X1045:Z1045"/>
    <mergeCell ref="X1046:Z1046"/>
    <mergeCell ref="X1047:Z1047"/>
    <mergeCell ref="X1038:Z1038"/>
    <mergeCell ref="X1039:Z1039"/>
    <mergeCell ref="X1040:Z1040"/>
    <mergeCell ref="X1041:Z1041"/>
    <mergeCell ref="X1042:Z1042"/>
    <mergeCell ref="X1033:Z1033"/>
    <mergeCell ref="X1034:Z1034"/>
    <mergeCell ref="X1035:Z1035"/>
    <mergeCell ref="X1036:Z1036"/>
    <mergeCell ref="X1037:Z1037"/>
    <mergeCell ref="X1028:Z1028"/>
    <mergeCell ref="X1029:Z1029"/>
    <mergeCell ref="X1030:Z1030"/>
    <mergeCell ref="X1031:Z1031"/>
    <mergeCell ref="X1032:Z1032"/>
    <mergeCell ref="X1023:Z1023"/>
    <mergeCell ref="X1024:Z1024"/>
    <mergeCell ref="X1025:Z1025"/>
    <mergeCell ref="X1026:Z1026"/>
    <mergeCell ref="X1027:Z1027"/>
    <mergeCell ref="X997:Z997"/>
    <mergeCell ref="X398:Z398"/>
    <mergeCell ref="X414:Z414"/>
    <mergeCell ref="X996:Z996"/>
    <mergeCell ref="X967:Z967"/>
    <mergeCell ref="X1131:Z1131"/>
    <mergeCell ref="X1132:Z1132"/>
    <mergeCell ref="X1133:Z1133"/>
    <mergeCell ref="X1134:Z1134"/>
    <mergeCell ref="X1135:Z1135"/>
    <mergeCell ref="X1136:Z1136"/>
    <mergeCell ref="X1137:Z1137"/>
    <mergeCell ref="X1138:Z1138"/>
    <mergeCell ref="X1139:Z1139"/>
    <mergeCell ref="X1140:Z1140"/>
    <mergeCell ref="X1141:Z1141"/>
    <mergeCell ref="X24:Z24"/>
    <mergeCell ref="X25:Z25"/>
    <mergeCell ref="X27:Z27"/>
    <mergeCell ref="X26:Z26"/>
    <mergeCell ref="X28:Z28"/>
    <mergeCell ref="X29:Z29"/>
    <mergeCell ref="X30:Z30"/>
    <mergeCell ref="X32:Z32"/>
    <mergeCell ref="X31:Z31"/>
    <mergeCell ref="X33:Z33"/>
    <mergeCell ref="X998:Z998"/>
    <mergeCell ref="X999:Z999"/>
    <mergeCell ref="X1000:Z1000"/>
    <mergeCell ref="X1001:Z1001"/>
    <mergeCell ref="X1002:Z1002"/>
    <mergeCell ref="X992:Z992"/>
    <mergeCell ref="X993:Z993"/>
    <mergeCell ref="X1021:Z1021"/>
    <mergeCell ref="X1022:Z1022"/>
    <mergeCell ref="X204:Z204"/>
    <mergeCell ref="X246:Z246"/>
  </mergeCells>
  <pageMargins left="0.25" right="0.25" top="0.75" bottom="0.75" header="0.3" footer="0.3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Mohammadkhan, Mojtaba</dc:creator>
  <cp:lastModifiedBy>Mohammadkhan, Mojtaba</cp:lastModifiedBy>
  <cp:lastPrinted>2017-02-06T06:44:42Z</cp:lastPrinted>
  <dcterms:created xsi:type="dcterms:W3CDTF">2017-02-01T16:23:14Z</dcterms:created>
  <dcterms:modified xsi:type="dcterms:W3CDTF">2017-05-22T15:31:33Z</dcterms:modified>
</cp:coreProperties>
</file>