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060" yWindow="1680" windowWidth="25485" windowHeight="14655" tabRatio="181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1" i="1"/>
  <c r="H21"/>
  <c r="H4"/>
  <c r="I4"/>
  <c r="H3"/>
  <c r="I3"/>
  <c r="H5"/>
  <c r="I5"/>
  <c r="E40"/>
  <c r="I8"/>
  <c r="I10"/>
  <c r="I9"/>
  <c r="H10"/>
  <c r="H9"/>
  <c r="H8"/>
</calcChain>
</file>

<file path=xl/sharedStrings.xml><?xml version="1.0" encoding="utf-8"?>
<sst xmlns="http://schemas.openxmlformats.org/spreadsheetml/2006/main" count="83" uniqueCount="45">
  <si>
    <t>Food source</t>
  </si>
  <si>
    <t>ANAE activity (AU/ug)</t>
    <phoneticPr fontId="1" type="noConversion"/>
  </si>
  <si>
    <t>BNAE activity (AU/ug)</t>
    <phoneticPr fontId="1" type="noConversion"/>
  </si>
  <si>
    <t>Lab Section</t>
    <phoneticPr fontId="1" type="noConversion"/>
  </si>
  <si>
    <t>1XL</t>
    <phoneticPr fontId="1" type="noConversion"/>
  </si>
  <si>
    <t>1XL2</t>
    <phoneticPr fontId="1" type="noConversion"/>
  </si>
  <si>
    <t>1XL</t>
    <phoneticPr fontId="1" type="noConversion"/>
  </si>
  <si>
    <t>mung bean</t>
    <phoneticPr fontId="1" type="noConversion"/>
  </si>
  <si>
    <t>cowpea</t>
    <phoneticPr fontId="1" type="noConversion"/>
  </si>
  <si>
    <t>Mung Bean</t>
    <phoneticPr fontId="1" type="noConversion"/>
  </si>
  <si>
    <t>Cowpea</t>
    <phoneticPr fontId="1" type="noConversion"/>
  </si>
  <si>
    <t>1XL3</t>
    <phoneticPr fontId="1" type="noConversion"/>
  </si>
  <si>
    <t>Beetle #</t>
    <phoneticPr fontId="1" type="noConversion"/>
  </si>
  <si>
    <t>3-1</t>
    <phoneticPr fontId="1" type="noConversion"/>
  </si>
  <si>
    <t>3-3</t>
    <phoneticPr fontId="1" type="noConversion"/>
  </si>
  <si>
    <t>3-2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</si>
  <si>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</si>
  <si>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</si>
  <si>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</si>
  <si>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</si>
  <si>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</si>
  <si>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</si>
  <si>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</si>
  <si>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Sample Size</t>
    <phoneticPr fontId="1" type="noConversion"/>
  </si>
  <si>
    <t>ANAE Activity</t>
    <phoneticPr fontId="1" type="noConversion"/>
  </si>
  <si>
    <t>Mean (AU/ug)</t>
    <phoneticPr fontId="1" type="noConversion"/>
  </si>
  <si>
    <t>SD (AU/ug)</t>
    <phoneticPr fontId="1" type="noConversion"/>
  </si>
  <si>
    <t>BNAE Activity</t>
    <phoneticPr fontId="1" type="noConversion"/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</si>
  <si>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</si>
  <si>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</si>
  <si>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</si>
  <si>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</si>
  <si>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</si>
  <si>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</si>
  <si>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</si>
  <si>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</si>
  <si>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</si>
  <si>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</si>
  <si>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</si>
  <si>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</si>
  <si>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</si>
  <si>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</si>
  <si>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ANAE T-test</t>
  </si>
  <si>
    <t>BNAE T-test</t>
  </si>
  <si>
    <t>Confidence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</si>
</sst>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165" fontId="0" fillId="0" borderId="4" xfId="0" applyNumberFormat="1" applyBorder="1"/>
    <xf numFmtId="165" fontId="0" fillId="0" borderId="4" xfId="0" applyNumberForma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3" xfId="0" applyNumberFormat="1" applyFill="1" applyBorder="1"/>
    <xf numFmtId="164" fontId="0" fillId="0" borderId="4" xfId="0" applyNumberFormat="1" applyBorder="1"/>
    <xf numFmtId="0" fontId="0" fillId="0" borderId="9" xfId="0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" fontId="0" fillId="0" borderId="3" xfId="0" applyNumberFormat="1" applyBorder="1"/>
    <xf numFmtId="49" fontId="0" fillId="0" borderId="3" xfId="0" applyNumberForma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164" fontId="0" fillId="0" borderId="1" xfId="0" applyNumberForma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1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4" fillId="0" borderId="16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2" borderId="12" xfId="0" applyFill="1" applyBorder="1"/>
    <xf numFmtId="0" fontId="0" fillId="2" borderId="0" xfId="0" applyFill="1" applyBorder="1"/>
    <xf numFmtId="0" fontId="0" fillId="2" borderId="12" xfId="0" applyFill="1" applyBorder="1" applyAlignment="1"/>
    <xf numFmtId="0" fontId="0" fillId="2" borderId="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/>
    <xf numFmtId="0" fontId="0" fillId="0" borderId="0" xfId="0" applyFill="1" applyBorder="1"/>
    <xf numFmtId="10" fontId="0" fillId="2" borderId="10" xfId="1" applyNumberFormat="1" applyFont="1" applyFill="1" applyBorder="1"/>
    <xf numFmtId="10" fontId="0" fillId="2" borderId="10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Sheet1!$H$5:$I$5</c:f>
                <c:numCache>
                  <c:formatCode>General</c:formatCode>
                  <c:ptCount val="2"/>
                  <c:pt idx="0">
                    <c:v>0.21132785517347263</c:v>
                  </c:pt>
                  <c:pt idx="1">
                    <c:v>0.32575035419397358</c:v>
                  </c:pt>
                </c:numCache>
              </c:numRef>
            </c:plus>
            <c:minus>
              <c:numRef>
                <c:f>Sheet1!$H$5:$I$5</c:f>
                <c:numCache>
                  <c:formatCode>General</c:formatCode>
                  <c:ptCount val="2"/>
                  <c:pt idx="0">
                    <c:v>0.21132785517347263</c:v>
                  </c:pt>
                  <c:pt idx="1">
                    <c:v>0.32575035419397358</c:v>
                  </c:pt>
                </c:numCache>
              </c:numRef>
            </c:minus>
          </c:errBars>
          <c:cat>
            <c:strLit>
              <c:ptCount val="2"/>
              <c:pt idx="0">
                <c:v>Mung Bean</c:v>
              </c:pt>
              <c:pt idx="1">
                <c:v>Cowpea</c:v>
              </c:pt>
            </c:strLit>
          </c:cat>
          <c:val>
            <c:numRef>
              <c:f>Sheet1!$H$4:$I$4</c:f>
              <c:numCache>
                <c:formatCode>0.0000</c:formatCode>
                <c:ptCount val="2"/>
                <c:pt idx="0">
                  <c:v>0.17275404085692847</c:v>
                </c:pt>
                <c:pt idx="1">
                  <c:v>0.16034862587388751</c:v>
                </c:pt>
              </c:numCache>
            </c:numRef>
          </c:val>
        </c:ser>
        <c:dLbls/>
        <c:axId val="47490560"/>
        <c:axId val="47492096"/>
      </c:barChart>
      <c:catAx>
        <c:axId val="474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Food Source</a:t>
                </a:r>
              </a:p>
            </c:rich>
          </c:tx>
          <c:layout/>
        </c:title>
        <c:majorTickMark val="none"/>
        <c:tickLblPos val="nextTo"/>
        <c:crossAx val="47492096"/>
        <c:crosses val="autoZero"/>
        <c:auto val="1"/>
        <c:lblAlgn val="ctr"/>
        <c:lblOffset val="100"/>
      </c:catAx>
      <c:valAx>
        <c:axId val="4749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ANAE Activity (AU/</a:t>
                </a:r>
                <a:r>
                  <a:rPr lang="el-GR" b="1">
                    <a:latin typeface="Times New Roman"/>
                    <a:cs typeface="Times New Roman"/>
                  </a:rPr>
                  <a:t>μ</a:t>
                </a:r>
                <a:r>
                  <a:rPr lang="en-US" b="1">
                    <a:latin typeface="Times New Roman"/>
                    <a:cs typeface="Times New Roman"/>
                  </a:rPr>
                  <a:t>g)</a:t>
                </a:r>
                <a:endParaRPr lang="en-US" b="1"/>
              </a:p>
            </c:rich>
          </c:tx>
          <c:layout/>
        </c:title>
        <c:numFmt formatCode="0.0000" sourceLinked="1"/>
        <c:majorTickMark val="none"/>
        <c:tickLblPos val="nextTo"/>
        <c:crossAx val="47490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Sheet1!$H$10:$I$10</c:f>
                <c:numCache>
                  <c:formatCode>General</c:formatCode>
                  <c:ptCount val="2"/>
                  <c:pt idx="0">
                    <c:v>0.12270567866533642</c:v>
                  </c:pt>
                  <c:pt idx="1">
                    <c:v>0.1098898005251446</c:v>
                  </c:pt>
                </c:numCache>
              </c:numRef>
            </c:plus>
            <c:minus>
              <c:numRef>
                <c:f>Sheet1!$H$10:$I$10</c:f>
                <c:numCache>
                  <c:formatCode>General</c:formatCode>
                  <c:ptCount val="2"/>
                  <c:pt idx="0">
                    <c:v>0.12270567866533642</c:v>
                  </c:pt>
                  <c:pt idx="1">
                    <c:v>0.1098898005251446</c:v>
                  </c:pt>
                </c:numCache>
              </c:numRef>
            </c:minus>
          </c:errBars>
          <c:cat>
            <c:strLit>
              <c:ptCount val="2"/>
              <c:pt idx="0">
                <c:v>Mung Bean</c:v>
              </c:pt>
              <c:pt idx="1">
                <c:v>Cowpea</c:v>
              </c:pt>
            </c:strLit>
          </c:cat>
          <c:val>
            <c:numRef>
              <c:f>Sheet1!$H$9:$I$9</c:f>
              <c:numCache>
                <c:formatCode>0.0000</c:formatCode>
                <c:ptCount val="2"/>
                <c:pt idx="0" formatCode="General">
                  <c:v>0.10110664595549053</c:v>
                </c:pt>
                <c:pt idx="1">
                  <c:v>4.9930767004645993E-2</c:v>
                </c:pt>
              </c:numCache>
            </c:numRef>
          </c:val>
        </c:ser>
        <c:axId val="50461696"/>
        <c:axId val="51140864"/>
      </c:barChart>
      <c:catAx>
        <c:axId val="504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Food Source</a:t>
                </a:r>
              </a:p>
            </c:rich>
          </c:tx>
          <c:layout/>
        </c:title>
        <c:tickLblPos val="nextTo"/>
        <c:crossAx val="51140864"/>
        <c:crosses val="autoZero"/>
        <c:auto val="1"/>
        <c:lblAlgn val="ctr"/>
        <c:lblOffset val="100"/>
      </c:catAx>
      <c:valAx>
        <c:axId val="5114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BNAE Activity (AU/</a:t>
                </a:r>
                <a:r>
                  <a:rPr lang="el-GR" sz="1000" b="1" i="0" baseline="0"/>
                  <a:t>μ</a:t>
                </a:r>
                <a:r>
                  <a:rPr lang="en-US" sz="1000" b="1" i="0" baseline="0"/>
                  <a:t>g)</a:t>
                </a:r>
              </a:p>
            </c:rich>
          </c:tx>
          <c:layout/>
        </c:title>
        <c:numFmt formatCode="General" sourceLinked="1"/>
        <c:tickLblPos val="nextTo"/>
        <c:crossAx val="50461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22</xdr:row>
      <xdr:rowOff>47625</xdr:rowOff>
    </xdr:from>
    <xdr:to>
      <xdr:col>11</xdr:col>
      <xdr:colOff>304800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885825</xdr:colOff>
      <xdr:row>22</xdr:row>
      <xdr:rowOff>76200</xdr:rowOff>
    </xdr:from>
    <xdr:to>
      <xdr:col>18</xdr:col>
      <xdr:colOff>533400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0" sqref="B10"/>
    </sheetView>
  </sheetViews>
  <sheetFormatPr defaultRowHeight="15"/>
  <cols>
    <col min="1" max="1" width="17.28515625" customWidth="1"/>
  </cols>
  <sheetData>
    <row r="1" spans="1:3">
      <c r="A1" t="s">
        <v>28</v>
      </c>
    </row>
    <row r="2" spans="1:3" ht="15.75" thickBot="1"/>
    <row r="3" spans="1:3">
      <c r="A3" s="27"/>
      <c r="B3" s="27" t="s">
        <v>29</v>
      </c>
      <c r="C3" s="27" t="s">
        <v>30</v>
      </c>
    </row>
    <row r="4" spans="1:3">
      <c r="A4" s="25" t="s">
        <v>31</v>
      </c>
      <c r="B4" s="25">
        <v>0.17275404085692847</v>
      </c>
      <c r="C4" s="25">
        <v>0.16034862587388751</v>
      </c>
    </row>
    <row r="5" spans="1:3">
      <c r="A5" s="25" t="s">
        <v>32</v>
      </c>
      <c r="B5" s="25">
        <v>4.4659462372220224E-2</v>
      </c>
      <c r="C5" s="25">
        <v>0.10611329325749923</v>
      </c>
    </row>
    <row r="6" spans="1:3">
      <c r="A6" s="25" t="s">
        <v>33</v>
      </c>
      <c r="B6" s="25">
        <v>33</v>
      </c>
      <c r="C6" s="25">
        <v>32</v>
      </c>
    </row>
    <row r="7" spans="1:3">
      <c r="A7" s="25" t="s">
        <v>34</v>
      </c>
      <c r="B7" s="25">
        <v>7.4898648998309877E-2</v>
      </c>
      <c r="C7" s="25"/>
    </row>
    <row r="8" spans="1:3">
      <c r="A8" s="25" t="s">
        <v>35</v>
      </c>
      <c r="B8" s="25">
        <v>0</v>
      </c>
      <c r="C8" s="25"/>
    </row>
    <row r="9" spans="1:3">
      <c r="A9" s="25" t="s">
        <v>36</v>
      </c>
      <c r="B9" s="25">
        <v>63</v>
      </c>
      <c r="C9" s="25"/>
    </row>
    <row r="10" spans="1:3">
      <c r="A10" s="25" t="s">
        <v>37</v>
      </c>
      <c r="B10" s="25">
        <v>0.1827046436141801</v>
      </c>
      <c r="C10" s="25"/>
    </row>
    <row r="11" spans="1:3">
      <c r="A11" s="25" t="s">
        <v>38</v>
      </c>
      <c r="B11" s="25">
        <v>0.42780822588369594</v>
      </c>
      <c r="C11" s="25"/>
    </row>
    <row r="12" spans="1:3">
      <c r="A12" s="25" t="s">
        <v>39</v>
      </c>
      <c r="B12" s="25">
        <v>1.6694022221913696</v>
      </c>
      <c r="C12" s="25"/>
    </row>
    <row r="13" spans="1:3">
      <c r="A13" s="25" t="s">
        <v>40</v>
      </c>
      <c r="B13" s="25">
        <v>0.85561645176739187</v>
      </c>
      <c r="C13" s="25"/>
    </row>
    <row r="14" spans="1:3" ht="15.75" thickBot="1">
      <c r="A14" s="26" t="s">
        <v>41</v>
      </c>
      <c r="B14" s="26">
        <v>1.9983405224495088</v>
      </c>
      <c r="C14" s="2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7"/>
  <sheetViews>
    <sheetView tabSelected="1" workbookViewId="0">
      <pane xSplit="6" ySplit="22" topLeftCell="G23" activePane="bottomRight" state="frozen"/>
      <selection pane="topRight" activeCell="G1" sqref="G1"/>
      <selection pane="bottomLeft" activeCell="A23" sqref="A23"/>
      <selection pane="bottomRight" activeCell="O12" sqref="O12"/>
    </sheetView>
  </sheetViews>
  <sheetFormatPr defaultColWidth="8.85546875" defaultRowHeight="15"/>
  <cols>
    <col min="1" max="1" width="11.28515625" customWidth="1"/>
    <col min="2" max="2" width="11.7109375" customWidth="1"/>
    <col min="3" max="3" width="8.28515625" customWidth="1"/>
    <col min="4" max="4" width="20.140625" customWidth="1"/>
    <col min="5" max="5" width="19.85546875" customWidth="1"/>
    <col min="7" max="7" width="17.85546875" customWidth="1"/>
    <col min="8" max="8" width="11.140625" customWidth="1"/>
    <col min="9" max="9" width="11.28515625" customWidth="1"/>
    <col min="11" max="11" width="18.28515625" customWidth="1"/>
    <col min="12" max="12" width="17.42578125" customWidth="1"/>
    <col min="13" max="13" width="10.85546875" customWidth="1"/>
    <col min="14" max="14" width="10.140625" customWidth="1"/>
  </cols>
  <sheetData>
    <row r="1" spans="1:13">
      <c r="A1" t="s">
        <v>3</v>
      </c>
      <c r="B1" s="7" t="s">
        <v>0</v>
      </c>
      <c r="C1" s="7" t="s">
        <v>12</v>
      </c>
      <c r="D1" s="7" t="s">
        <v>1</v>
      </c>
      <c r="E1" s="4" t="s">
        <v>2</v>
      </c>
    </row>
    <row r="2" spans="1:13">
      <c r="A2" s="1" t="s">
        <v>4</v>
      </c>
      <c r="B2" s="8" t="s">
        <v>7</v>
      </c>
      <c r="C2" s="10">
        <v>1</v>
      </c>
      <c r="D2" s="11">
        <v>0.47799999999999998</v>
      </c>
      <c r="E2" s="2">
        <v>0.23899999999999999</v>
      </c>
      <c r="G2" s="7" t="s">
        <v>24</v>
      </c>
      <c r="H2" s="7" t="s">
        <v>9</v>
      </c>
      <c r="I2" s="7" t="s">
        <v>10</v>
      </c>
    </row>
    <row r="3" spans="1:13">
      <c r="B3" s="8"/>
      <c r="C3" s="8">
        <v>2</v>
      </c>
      <c r="D3" s="11">
        <v>0.61899999999999999</v>
      </c>
      <c r="E3" s="2">
        <v>0.16700000000000001</v>
      </c>
      <c r="G3" s="7" t="s">
        <v>23</v>
      </c>
      <c r="H3" s="7">
        <f>COUNT(D2:D35)</f>
        <v>33</v>
      </c>
      <c r="I3" s="7">
        <f>COUNT(D36:D67)</f>
        <v>32</v>
      </c>
    </row>
    <row r="4" spans="1:13">
      <c r="B4" s="8"/>
      <c r="C4" s="8">
        <v>3</v>
      </c>
      <c r="D4" s="11">
        <v>0.434</v>
      </c>
      <c r="E4" s="2">
        <v>0.17799999999999999</v>
      </c>
      <c r="G4" s="7" t="s">
        <v>25</v>
      </c>
      <c r="H4" s="24">
        <f>AVERAGE(D2:D35)</f>
        <v>0.17275404085692847</v>
      </c>
      <c r="I4" s="24">
        <f>AVERAGE(D36:D67)</f>
        <v>0.16034862587388751</v>
      </c>
    </row>
    <row r="5" spans="1:13">
      <c r="B5" s="8"/>
      <c r="C5" s="8">
        <v>4</v>
      </c>
      <c r="D5" s="11">
        <v>5.1400000000000001E-2</v>
      </c>
      <c r="E5" s="2"/>
      <c r="G5" s="7" t="s">
        <v>26</v>
      </c>
      <c r="H5" s="7">
        <f>STDEV(D2:D35)</f>
        <v>0.21132785517347263</v>
      </c>
      <c r="I5" s="7">
        <f>STDEV(D36:D67)</f>
        <v>0.32575035419397358</v>
      </c>
    </row>
    <row r="6" spans="1:13">
      <c r="B6" s="8"/>
      <c r="C6" s="8">
        <v>5</v>
      </c>
      <c r="D6" s="11">
        <v>0.2979</v>
      </c>
      <c r="E6" s="2"/>
    </row>
    <row r="7" spans="1:13">
      <c r="B7" s="8"/>
      <c r="C7" s="8">
        <v>6</v>
      </c>
      <c r="D7" s="11">
        <v>3.3999999999999998E-3</v>
      </c>
      <c r="E7" s="2"/>
      <c r="G7" s="7" t="s">
        <v>27</v>
      </c>
      <c r="H7" s="7" t="s">
        <v>9</v>
      </c>
      <c r="I7" s="7" t="s">
        <v>10</v>
      </c>
    </row>
    <row r="8" spans="1:13">
      <c r="B8" s="8"/>
      <c r="C8" s="8">
        <v>7</v>
      </c>
      <c r="D8" s="11">
        <v>3.5740000000000001E-2</v>
      </c>
      <c r="E8" s="2"/>
      <c r="G8" s="7" t="s">
        <v>23</v>
      </c>
      <c r="H8" s="7">
        <f>COUNT(E2:E35)</f>
        <v>21</v>
      </c>
      <c r="I8" s="7">
        <f>COUNT(E36:E67)</f>
        <v>24</v>
      </c>
    </row>
    <row r="9" spans="1:13">
      <c r="B9" s="8"/>
      <c r="C9" s="8">
        <v>8</v>
      </c>
      <c r="D9" s="11">
        <v>2.1329999999999998E-2</v>
      </c>
      <c r="E9" s="2"/>
      <c r="G9" s="7" t="s">
        <v>25</v>
      </c>
      <c r="H9" s="7">
        <f>AVERAGE(E2:E35)</f>
        <v>0.10110664595549053</v>
      </c>
      <c r="I9" s="24">
        <f>AVERAGE(E36:E67)</f>
        <v>4.9930767004645993E-2</v>
      </c>
    </row>
    <row r="10" spans="1:13">
      <c r="B10" s="8"/>
      <c r="C10" s="8">
        <v>9</v>
      </c>
      <c r="D10" s="11">
        <v>4.4863857697911916E-2</v>
      </c>
      <c r="E10" s="2"/>
      <c r="G10" s="7" t="s">
        <v>26</v>
      </c>
      <c r="H10" s="7">
        <f>STDEV(E2:E35)</f>
        <v>0.12270567866533642</v>
      </c>
      <c r="I10" s="7">
        <f>STDEV(E36:E67)</f>
        <v>0.1098898005251446</v>
      </c>
    </row>
    <row r="11" spans="1:13">
      <c r="B11" s="8"/>
      <c r="C11" s="8">
        <v>10</v>
      </c>
      <c r="D11" s="11">
        <v>4.2235762627556982E-2</v>
      </c>
      <c r="E11" s="2"/>
    </row>
    <row r="12" spans="1:13" ht="15.75" thickBot="1">
      <c r="B12" s="8"/>
      <c r="C12" s="8">
        <v>11</v>
      </c>
      <c r="D12" s="11">
        <v>5.07077119821739E-2</v>
      </c>
      <c r="E12" s="2"/>
      <c r="G12" t="s">
        <v>42</v>
      </c>
      <c r="K12" t="s">
        <v>43</v>
      </c>
    </row>
    <row r="13" spans="1:13">
      <c r="B13" s="8"/>
      <c r="C13" s="8">
        <v>12</v>
      </c>
      <c r="D13" s="11">
        <v>7.6398745049243919E-2</v>
      </c>
      <c r="E13" s="2"/>
      <c r="G13" s="36"/>
      <c r="H13" s="37" t="s">
        <v>29</v>
      </c>
      <c r="I13" s="38" t="s">
        <v>30</v>
      </c>
      <c r="K13" s="32"/>
      <c r="L13" s="43" t="s">
        <v>29</v>
      </c>
      <c r="M13" s="44" t="s">
        <v>30</v>
      </c>
    </row>
    <row r="14" spans="1:13">
      <c r="A14" s="16" t="s">
        <v>5</v>
      </c>
      <c r="B14" s="10" t="s">
        <v>7</v>
      </c>
      <c r="C14" s="23" t="s">
        <v>16</v>
      </c>
      <c r="D14" s="13">
        <v>2.12E-2</v>
      </c>
      <c r="E14" s="1">
        <v>1.3100000000000001E-2</v>
      </c>
      <c r="G14" s="28" t="s">
        <v>31</v>
      </c>
      <c r="H14" s="29">
        <v>0.17275404085692847</v>
      </c>
      <c r="I14" s="30">
        <v>0.16034862587388751</v>
      </c>
      <c r="K14" s="33" t="s">
        <v>31</v>
      </c>
      <c r="L14" s="25">
        <v>0.10110664595549053</v>
      </c>
      <c r="M14" s="34">
        <v>4.9930767004645993E-2</v>
      </c>
    </row>
    <row r="15" spans="1:13">
      <c r="B15" s="8"/>
      <c r="C15" s="21" t="s">
        <v>17</v>
      </c>
      <c r="D15" s="11">
        <v>2.8000000000000001E-2</v>
      </c>
      <c r="E15" s="2">
        <v>2.2000000000000001E-3</v>
      </c>
      <c r="G15" s="28" t="s">
        <v>32</v>
      </c>
      <c r="H15" s="29">
        <v>4.4659462372220224E-2</v>
      </c>
      <c r="I15" s="30">
        <v>0.10611329325749923</v>
      </c>
      <c r="K15" s="33" t="s">
        <v>32</v>
      </c>
      <c r="L15" s="25">
        <v>1.5056683576720797E-2</v>
      </c>
      <c r="M15" s="34">
        <v>1.2075768259456072E-2</v>
      </c>
    </row>
    <row r="16" spans="1:13">
      <c r="B16" s="8"/>
      <c r="C16" s="21" t="s">
        <v>18</v>
      </c>
      <c r="D16" s="11"/>
      <c r="E16" s="2">
        <v>2.9100000000000001E-2</v>
      </c>
      <c r="G16" s="28" t="s">
        <v>33</v>
      </c>
      <c r="H16" s="29">
        <v>33</v>
      </c>
      <c r="I16" s="30">
        <v>32</v>
      </c>
      <c r="K16" s="33" t="s">
        <v>33</v>
      </c>
      <c r="L16" s="25">
        <v>21</v>
      </c>
      <c r="M16" s="34">
        <v>24</v>
      </c>
    </row>
    <row r="17" spans="1:16">
      <c r="B17" s="8"/>
      <c r="C17" s="21" t="s">
        <v>19</v>
      </c>
      <c r="D17" s="11">
        <v>5.1691686177294215E-2</v>
      </c>
      <c r="E17" s="2"/>
      <c r="G17" s="28" t="s">
        <v>36</v>
      </c>
      <c r="H17" s="29">
        <v>63</v>
      </c>
      <c r="I17" s="30"/>
      <c r="K17" s="33" t="s">
        <v>36</v>
      </c>
      <c r="L17" s="25">
        <v>43</v>
      </c>
      <c r="M17" s="34"/>
      <c r="O17" s="47"/>
      <c r="P17" s="47"/>
    </row>
    <row r="18" spans="1:16">
      <c r="B18" s="8"/>
      <c r="C18" s="21" t="s">
        <v>20</v>
      </c>
      <c r="D18" s="11">
        <v>6.1917819688945636E-2</v>
      </c>
      <c r="E18" s="15">
        <v>2.4490821175140766E-2</v>
      </c>
      <c r="G18" s="39" t="s">
        <v>37</v>
      </c>
      <c r="H18" s="40">
        <v>0.1827046436141801</v>
      </c>
      <c r="I18" s="30"/>
      <c r="K18" s="41" t="s">
        <v>37</v>
      </c>
      <c r="L18" s="42">
        <v>1.4760995551427978</v>
      </c>
      <c r="M18" s="34"/>
      <c r="O18" s="25"/>
      <c r="P18" s="25"/>
    </row>
    <row r="19" spans="1:16">
      <c r="B19" s="8"/>
      <c r="C19" s="21" t="s">
        <v>21</v>
      </c>
      <c r="D19" s="11">
        <v>6.4740573851964744E-2</v>
      </c>
      <c r="E19" s="15">
        <v>1.5903518653502084E-2</v>
      </c>
      <c r="G19" s="39" t="s">
        <v>41</v>
      </c>
      <c r="H19" s="40">
        <v>1.9983405224495088</v>
      </c>
      <c r="I19" s="30"/>
      <c r="K19" s="41" t="s">
        <v>41</v>
      </c>
      <c r="L19" s="42">
        <v>2.0166921734373453</v>
      </c>
      <c r="M19" s="34"/>
      <c r="O19" s="47"/>
      <c r="P19" s="47"/>
    </row>
    <row r="20" spans="1:16">
      <c r="B20" s="20"/>
      <c r="C20" s="21" t="s">
        <v>13</v>
      </c>
      <c r="D20" s="11">
        <v>3.9086062452399081E-2</v>
      </c>
      <c r="E20" s="8"/>
      <c r="G20" s="39" t="s">
        <v>40</v>
      </c>
      <c r="H20" s="40">
        <v>0.85561645176739187</v>
      </c>
      <c r="I20" s="30"/>
      <c r="K20" s="41" t="s">
        <v>40</v>
      </c>
      <c r="L20" s="42">
        <v>0.14720323947750413</v>
      </c>
      <c r="M20" s="34"/>
      <c r="O20" s="25"/>
      <c r="P20" s="25"/>
    </row>
    <row r="21" spans="1:16" ht="15.75" thickBot="1">
      <c r="B21" s="8"/>
      <c r="C21" s="21" t="s">
        <v>15</v>
      </c>
      <c r="D21" s="11">
        <v>8.6037735849056593E-2</v>
      </c>
      <c r="E21" s="8"/>
      <c r="G21" s="45" t="s">
        <v>44</v>
      </c>
      <c r="H21" s="48">
        <f>ROUND((1-H20),4)</f>
        <v>0.1444</v>
      </c>
      <c r="I21" s="31"/>
      <c r="K21" s="46" t="s">
        <v>44</v>
      </c>
      <c r="L21" s="49">
        <f>ROUND((1-L20),4)</f>
        <v>0.8528</v>
      </c>
      <c r="M21" s="35"/>
    </row>
    <row r="22" spans="1:16">
      <c r="B22" s="8"/>
      <c r="C22" s="22" t="s">
        <v>14</v>
      </c>
      <c r="D22" s="12">
        <v>4.8324304282447932E-2</v>
      </c>
      <c r="E22" s="9"/>
    </row>
    <row r="23" spans="1:16">
      <c r="A23" s="1" t="s">
        <v>11</v>
      </c>
      <c r="B23" s="10" t="s">
        <v>7</v>
      </c>
      <c r="C23" s="10">
        <v>1</v>
      </c>
      <c r="D23" s="17">
        <v>0.82683982683982682</v>
      </c>
      <c r="E23" s="17">
        <v>0.19458874458874459</v>
      </c>
    </row>
    <row r="24" spans="1:16">
      <c r="A24" s="2"/>
      <c r="B24" s="8"/>
      <c r="C24" s="8">
        <v>2</v>
      </c>
      <c r="D24" s="18">
        <v>0.5449438202247191</v>
      </c>
      <c r="E24" s="18">
        <v>0.23342696629213483</v>
      </c>
    </row>
    <row r="25" spans="1:16">
      <c r="A25" s="2"/>
      <c r="B25" s="8"/>
      <c r="C25" s="8">
        <v>3</v>
      </c>
      <c r="D25" s="18">
        <v>0.46421267893660534</v>
      </c>
      <c r="E25" s="18">
        <v>8.6503067484662577E-2</v>
      </c>
    </row>
    <row r="26" spans="1:16">
      <c r="A26" s="2"/>
      <c r="B26" s="8"/>
      <c r="C26" s="8">
        <v>4</v>
      </c>
      <c r="D26" s="18">
        <v>4.2146596858638745E-2</v>
      </c>
      <c r="E26" s="18">
        <v>1.1335078534031413E-2</v>
      </c>
    </row>
    <row r="27" spans="1:16">
      <c r="A27" s="2"/>
      <c r="B27" s="8"/>
      <c r="C27" s="8">
        <v>5</v>
      </c>
      <c r="D27" s="18">
        <v>7.1296296296296288E-2</v>
      </c>
      <c r="E27" s="18">
        <v>1.7268518518518516E-2</v>
      </c>
    </row>
    <row r="28" spans="1:16">
      <c r="A28" s="2"/>
      <c r="B28" s="8"/>
      <c r="C28" s="8">
        <v>6</v>
      </c>
      <c r="D28" s="18">
        <v>5.9805194805194806E-2</v>
      </c>
      <c r="E28" s="18">
        <v>2.1363636363636362E-2</v>
      </c>
    </row>
    <row r="29" spans="1:16">
      <c r="A29" s="2"/>
      <c r="B29" s="8"/>
      <c r="C29" s="8">
        <v>7</v>
      </c>
      <c r="D29" s="18">
        <v>5.1296296296296298E-2</v>
      </c>
      <c r="E29" s="18">
        <v>1.3148148148148147E-2</v>
      </c>
    </row>
    <row r="30" spans="1:16">
      <c r="A30" s="2"/>
      <c r="B30" s="8"/>
      <c r="C30" s="8">
        <v>8</v>
      </c>
      <c r="D30" s="18">
        <v>9.7916666666666666E-2</v>
      </c>
      <c r="E30" s="18">
        <v>2.5677083333333333E-2</v>
      </c>
    </row>
    <row r="31" spans="1:16">
      <c r="A31" s="2"/>
      <c r="B31" s="8"/>
      <c r="C31" s="8">
        <v>9</v>
      </c>
      <c r="D31" s="18">
        <v>0.15983606557377047</v>
      </c>
      <c r="E31" s="18">
        <v>3.7158469945355189E-2</v>
      </c>
    </row>
    <row r="32" spans="1:16">
      <c r="A32" s="2"/>
      <c r="B32" s="8"/>
      <c r="C32" s="8">
        <v>10</v>
      </c>
      <c r="D32" s="18">
        <v>8.9385474860335212E-2</v>
      </c>
      <c r="E32" s="18">
        <v>1.6787709497206704E-2</v>
      </c>
    </row>
    <row r="33" spans="1:5">
      <c r="A33" s="2"/>
      <c r="B33" s="8"/>
      <c r="C33" s="8">
        <v>11</v>
      </c>
      <c r="D33" s="18">
        <v>0.13828124999999999</v>
      </c>
      <c r="E33" s="18">
        <v>3.6796874999999993E-2</v>
      </c>
    </row>
    <row r="34" spans="1:5">
      <c r="A34" s="2"/>
      <c r="B34" s="8"/>
      <c r="C34" s="8">
        <v>12</v>
      </c>
      <c r="D34" s="18">
        <v>0.16791443850267379</v>
      </c>
      <c r="E34" s="18">
        <v>0.42245989304812831</v>
      </c>
    </row>
    <row r="35" spans="1:5">
      <c r="A35" s="2"/>
      <c r="B35" s="8"/>
      <c r="C35" s="8">
        <v>13</v>
      </c>
      <c r="D35" s="18">
        <v>0.43103448275862072</v>
      </c>
      <c r="E35" s="18">
        <v>0.33793103448275863</v>
      </c>
    </row>
    <row r="36" spans="1:5">
      <c r="A36" s="1" t="s">
        <v>6</v>
      </c>
      <c r="B36" s="10" t="s">
        <v>8</v>
      </c>
      <c r="C36" s="10">
        <v>1</v>
      </c>
      <c r="D36" s="13">
        <v>1.6279999999999999</v>
      </c>
      <c r="E36" s="1">
        <v>0.53800000000000003</v>
      </c>
    </row>
    <row r="37" spans="1:5">
      <c r="B37" s="8"/>
      <c r="C37" s="8">
        <v>2</v>
      </c>
      <c r="D37" s="11">
        <v>0.32700000000000001</v>
      </c>
      <c r="E37" s="2">
        <v>4.5999999999999999E-2</v>
      </c>
    </row>
    <row r="38" spans="1:5">
      <c r="B38" s="8"/>
      <c r="C38" s="8">
        <v>3</v>
      </c>
      <c r="D38" s="11">
        <v>0.80700000000000005</v>
      </c>
      <c r="E38" s="2">
        <v>0.16200000000000001</v>
      </c>
    </row>
    <row r="39" spans="1:5">
      <c r="B39" s="8"/>
      <c r="C39" s="8">
        <v>4</v>
      </c>
      <c r="D39" s="11">
        <v>0.38600000000000001</v>
      </c>
      <c r="E39" s="2">
        <v>7.6999999999999999E-2</v>
      </c>
    </row>
    <row r="40" spans="1:5">
      <c r="B40" s="8"/>
      <c r="C40" s="8">
        <v>5</v>
      </c>
      <c r="D40" s="11">
        <v>1.6400000000000001E-2</v>
      </c>
      <c r="E40" s="5">
        <f>0.199/72.60785</f>
        <v>2.7407504835909617E-3</v>
      </c>
    </row>
    <row r="41" spans="1:5">
      <c r="B41" s="8"/>
      <c r="C41" s="8">
        <v>6</v>
      </c>
      <c r="D41" s="11">
        <v>5.3E-3</v>
      </c>
      <c r="E41" s="6">
        <v>2.454515892239989E-2</v>
      </c>
    </row>
    <row r="42" spans="1:5">
      <c r="B42" s="8"/>
      <c r="C42" s="8">
        <v>7</v>
      </c>
      <c r="D42" s="11">
        <v>1.06E-2</v>
      </c>
      <c r="E42" s="6">
        <v>1.4041797855630244E-2</v>
      </c>
    </row>
    <row r="43" spans="1:5">
      <c r="B43" s="8"/>
      <c r="C43" s="8">
        <v>8</v>
      </c>
      <c r="D43" s="11">
        <v>6.156E-3</v>
      </c>
      <c r="E43" s="6">
        <v>4.7755976162146422E-3</v>
      </c>
    </row>
    <row r="44" spans="1:5">
      <c r="B44" s="8"/>
      <c r="C44" s="8">
        <v>9</v>
      </c>
      <c r="D44" s="11">
        <v>2.9636569596705749E-2</v>
      </c>
      <c r="E44" s="6">
        <v>6.0031208613782229E-3</v>
      </c>
    </row>
    <row r="45" spans="1:5">
      <c r="B45" s="8"/>
      <c r="C45" s="8">
        <v>10</v>
      </c>
      <c r="D45" s="11">
        <v>2.2674903203906614E-2</v>
      </c>
      <c r="E45" s="2"/>
    </row>
    <row r="46" spans="1:5">
      <c r="B46" s="8"/>
      <c r="C46" s="8">
        <v>11</v>
      </c>
      <c r="D46" s="11">
        <v>2.134399750920422E-2</v>
      </c>
      <c r="E46" s="2"/>
    </row>
    <row r="47" spans="1:5">
      <c r="B47" s="9"/>
      <c r="C47" s="9">
        <v>12</v>
      </c>
      <c r="D47" s="12">
        <v>2.6792452166553817E-2</v>
      </c>
      <c r="E47" s="3"/>
    </row>
    <row r="48" spans="1:5">
      <c r="A48" s="1" t="s">
        <v>5</v>
      </c>
      <c r="B48" s="10" t="s">
        <v>8</v>
      </c>
      <c r="C48" s="21" t="s">
        <v>16</v>
      </c>
      <c r="D48" s="14">
        <v>4.0500000000000001E-2</v>
      </c>
      <c r="E48" s="10"/>
    </row>
    <row r="49" spans="1:5">
      <c r="A49" s="2"/>
      <c r="B49" s="8"/>
      <c r="C49" s="21" t="s">
        <v>17</v>
      </c>
      <c r="D49" s="14">
        <v>5.9499999999999997E-2</v>
      </c>
      <c r="E49" s="8"/>
    </row>
    <row r="50" spans="1:5">
      <c r="A50" s="2"/>
      <c r="B50" s="8"/>
      <c r="C50" s="21" t="s">
        <v>19</v>
      </c>
      <c r="D50" s="11">
        <v>1.0862923484282708E-2</v>
      </c>
      <c r="E50" s="11">
        <v>8.2829791567655651E-3</v>
      </c>
    </row>
    <row r="51" spans="1:5">
      <c r="A51" s="2"/>
      <c r="B51" s="8"/>
      <c r="C51" s="21" t="s">
        <v>20</v>
      </c>
      <c r="D51" s="11">
        <v>6.9137981759340977E-3</v>
      </c>
      <c r="E51" s="11"/>
    </row>
    <row r="52" spans="1:5">
      <c r="A52" s="2"/>
      <c r="B52" s="8"/>
      <c r="C52" s="21" t="s">
        <v>21</v>
      </c>
      <c r="D52" s="11">
        <v>4.3433558191438668E-2</v>
      </c>
      <c r="E52" s="11">
        <v>1.1485317350853876E-2</v>
      </c>
    </row>
    <row r="53" spans="1:5">
      <c r="A53" s="2"/>
      <c r="B53" s="8"/>
      <c r="C53" s="21" t="s">
        <v>22</v>
      </c>
      <c r="D53" s="11">
        <v>1.5893291740059969E-2</v>
      </c>
      <c r="E53" s="8"/>
    </row>
    <row r="54" spans="1:5">
      <c r="A54" s="2"/>
      <c r="B54" s="8"/>
      <c r="C54" s="21" t="s">
        <v>13</v>
      </c>
      <c r="D54" s="11">
        <v>8.2954991312146176E-2</v>
      </c>
      <c r="E54" s="15"/>
    </row>
    <row r="55" spans="1:5">
      <c r="A55" s="2"/>
      <c r="B55" s="8"/>
      <c r="C55" s="21" t="s">
        <v>15</v>
      </c>
      <c r="D55" s="11">
        <v>4.6709943229453606E-2</v>
      </c>
      <c r="E55" s="15">
        <v>1.0060603157113084E-2</v>
      </c>
    </row>
    <row r="56" spans="1:5">
      <c r="A56" s="3"/>
      <c r="B56" s="9"/>
      <c r="C56" s="22" t="s">
        <v>14</v>
      </c>
      <c r="D56" s="11">
        <v>4.4246344512692284E-2</v>
      </c>
      <c r="E56" s="15">
        <v>9.2768748527839676E-3</v>
      </c>
    </row>
    <row r="57" spans="1:5">
      <c r="A57" s="1" t="s">
        <v>11</v>
      </c>
      <c r="B57" s="10" t="s">
        <v>8</v>
      </c>
      <c r="C57" s="10">
        <v>1</v>
      </c>
      <c r="D57" s="17">
        <v>0.25615384615384618</v>
      </c>
      <c r="E57" s="17">
        <v>4.5769230769230763E-2</v>
      </c>
    </row>
    <row r="58" spans="1:5">
      <c r="A58" s="2"/>
      <c r="B58" s="8"/>
      <c r="C58" s="8">
        <v>2</v>
      </c>
      <c r="D58" s="18">
        <v>0.63684210526315788</v>
      </c>
      <c r="E58" s="18">
        <v>7.3684210526315796E-2</v>
      </c>
    </row>
    <row r="59" spans="1:5">
      <c r="A59" s="2"/>
      <c r="B59" s="8"/>
      <c r="C59" s="8">
        <v>3</v>
      </c>
      <c r="D59" s="18">
        <v>5.5701754385964912E-2</v>
      </c>
      <c r="E59" s="18">
        <v>8.4210526315789472E-3</v>
      </c>
    </row>
    <row r="60" spans="1:5">
      <c r="A60" s="2"/>
      <c r="B60" s="8"/>
      <c r="C60" s="8">
        <v>4</v>
      </c>
      <c r="D60" s="18">
        <v>2.7049180327868853E-2</v>
      </c>
      <c r="E60" s="18">
        <v>2.9508196721311475E-3</v>
      </c>
    </row>
    <row r="61" spans="1:5">
      <c r="A61" s="2"/>
      <c r="B61" s="8"/>
      <c r="C61" s="8">
        <v>5</v>
      </c>
      <c r="D61" s="18">
        <v>5.4585987261146496E-2</v>
      </c>
      <c r="E61" s="18">
        <v>9.4904458598726107E-3</v>
      </c>
    </row>
    <row r="62" spans="1:5">
      <c r="A62" s="2"/>
      <c r="B62" s="8"/>
      <c r="C62" s="8">
        <v>6</v>
      </c>
      <c r="D62" s="18">
        <v>2.4411764705882355E-2</v>
      </c>
      <c r="E62" s="18">
        <v>2.8676470588235295E-3</v>
      </c>
    </row>
    <row r="63" spans="1:5">
      <c r="A63" s="2"/>
      <c r="B63" s="8"/>
      <c r="C63" s="8">
        <v>7</v>
      </c>
      <c r="D63" s="18">
        <v>0.1046218487394958</v>
      </c>
      <c r="E63" s="18">
        <v>1.9201680672268909E-2</v>
      </c>
    </row>
    <row r="64" spans="1:5">
      <c r="A64" s="2"/>
      <c r="B64" s="8"/>
      <c r="C64" s="8">
        <v>8</v>
      </c>
      <c r="D64" s="18">
        <v>0.17666666666666667</v>
      </c>
      <c r="E64" s="18">
        <v>3.6166666666666666E-2</v>
      </c>
    </row>
    <row r="65" spans="1:5">
      <c r="A65" s="2"/>
      <c r="B65" s="8"/>
      <c r="C65" s="8">
        <v>9</v>
      </c>
      <c r="D65" s="18">
        <v>0.10514285714285715</v>
      </c>
      <c r="E65" s="18">
        <v>2.2628571428571428E-2</v>
      </c>
    </row>
    <row r="66" spans="1:5">
      <c r="A66" s="2"/>
      <c r="B66" s="8"/>
      <c r="C66" s="8">
        <v>10</v>
      </c>
      <c r="D66" s="18">
        <v>2.1098901098901099E-2</v>
      </c>
      <c r="E66" s="18">
        <v>1.2527472527472529E-2</v>
      </c>
    </row>
    <row r="67" spans="1:5">
      <c r="A67" s="3"/>
      <c r="B67" s="9"/>
      <c r="C67" s="9">
        <v>11</v>
      </c>
      <c r="D67" s="19">
        <v>3.0962343096234305E-2</v>
      </c>
      <c r="E67" s="19">
        <v>5.0418410041841E-2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mike</cp:lastModifiedBy>
  <dcterms:created xsi:type="dcterms:W3CDTF">2016-06-28T16:39:06Z</dcterms:created>
  <dcterms:modified xsi:type="dcterms:W3CDTF">2016-06-30T15:46:21Z</dcterms:modified>
</cp:coreProperties>
</file>