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9035" windowHeight="12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9" i="1" l="1"/>
  <c r="K8" i="1"/>
  <c r="J8" i="1"/>
  <c r="J9" i="1"/>
  <c r="J10" i="1"/>
  <c r="J11" i="1"/>
  <c r="J12" i="1"/>
  <c r="J7" i="1"/>
  <c r="I8" i="1"/>
  <c r="I9" i="1"/>
  <c r="I10" i="1"/>
  <c r="I11" i="1"/>
  <c r="I12" i="1"/>
  <c r="I7" i="1"/>
  <c r="F8" i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<sst xmlns="http://schemas.openxmlformats.org/spreadsheetml/2006/main" count="17" uniqueCount="17">
  <si>
    <t>[BSA]</t>
  </si>
  <si>
    <t>Absorbance</t>
  </si>
  <si>
    <t>Sample</t>
  </si>
  <si>
    <t>Absorbance(AU)</t>
  </si>
  <si>
    <t>1 CP</t>
  </si>
  <si>
    <t>2 CP</t>
  </si>
  <si>
    <t>3 CP</t>
  </si>
  <si>
    <t>1 MP</t>
  </si>
  <si>
    <t>2 MP</t>
  </si>
  <si>
    <t>3 MP</t>
  </si>
  <si>
    <t>Protein Concentration (ug/mL)</t>
  </si>
  <si>
    <t>Alpha</t>
  </si>
  <si>
    <t>Beta</t>
  </si>
  <si>
    <t xml:space="preserve">Cynthia Duque, Samuel Deslandes, Roseline Idoko </t>
  </si>
  <si>
    <t>Alpha/Protein Content</t>
  </si>
  <si>
    <t>Beta/Protein Content</t>
  </si>
  <si>
    <t>Protein content (ug)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</si>
</sst>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Absorbance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16843722659667543"/>
                  <c:y val="8.7488334791484393E-2"/>
                </c:manualLayout>
              </c:layout>
              <c:numFmt formatCode="General" sourceLinked="0"/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1.454</c:v>
                </c:pt>
                <c:pt idx="1">
                  <c:v>1.1639999999999999</c:v>
                </c:pt>
                <c:pt idx="2">
                  <c:v>0.90700000000000003</c:v>
                </c:pt>
                <c:pt idx="3">
                  <c:v>0.63700000000000001</c:v>
                </c:pt>
                <c:pt idx="4">
                  <c:v>0.24299999999999999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1488"/>
        <c:axId val="126797312"/>
      </c:scatterChart>
      <c:valAx>
        <c:axId val="12675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[BSA]</a:t>
                </a:r>
                <a:r>
                  <a:rPr lang="en-US" baseline="0"/>
                  <a:t> (ug/mL)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797312"/>
        <c:crosses val="autoZero"/>
        <c:crossBetween val="midCat"/>
      </c:valAx>
      <c:valAx>
        <c:axId val="12679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Absorbance (AU)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751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14</xdr:row>
      <xdr:rowOff>166687</xdr:rowOff>
    </xdr:from>
    <xdr:to>
      <xdr:col>7</xdr:col>
      <xdr:colOff>257175</xdr:colOff>
      <xdr:row>29</xdr:row>
      <xdr:rowOff>52387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J19" sqref="J19"/>
    </sheetView>
  </sheetViews>
  <sheetFormatPr defaultRowHeight="15" x14ac:dyDescent="0.25"/>
  <cols>
    <col min="5" max="5" width="16.42578125" customWidth="1"/>
    <col min="6" max="6" width="27.85546875" customWidth="1"/>
    <col min="9" max="9" width="18.5703125" customWidth="1"/>
    <col min="10" max="10" width="20.85546875" customWidth="1"/>
    <col min="11" max="11" width="19.85546875" customWidth="1"/>
  </cols>
  <sheetData>
    <row r="1" spans="1:11" x14ac:dyDescent="0.25">
      <c r="A1" t="s">
        <v>0</v>
      </c>
      <c r="B1" t="s">
        <v>1</v>
      </c>
    </row>
    <row r="2" spans="1:11" x14ac:dyDescent="0.25">
      <c r="A2">
        <v>1000</v>
      </c>
      <c r="B2">
        <v>1.454</v>
      </c>
      <c r="F2" t="s">
        <v>13</v>
      </c>
    </row>
    <row r="3" spans="1:11" x14ac:dyDescent="0.25">
      <c r="A3">
        <v>400</v>
      </c>
      <c r="B3">
        <v>1.1639999999999999</v>
      </c>
    </row>
    <row r="4" spans="1:11" x14ac:dyDescent="0.25">
      <c r="A4">
        <v>200</v>
      </c>
      <c r="B4">
        <v>0.90700000000000003</v>
      </c>
    </row>
    <row r="5" spans="1:11" x14ac:dyDescent="0.25">
      <c r="A5">
        <v>100</v>
      </c>
      <c r="B5">
        <v>0.63700000000000001</v>
      </c>
    </row>
    <row r="6" spans="1:11" x14ac:dyDescent="0.25">
      <c r="A6">
        <v>50</v>
      </c>
      <c r="B6">
        <v>0.24299999999999999</v>
      </c>
      <c r="D6" t="s">
        <v>2</v>
      </c>
      <c r="E6" t="s">
        <v>3</v>
      </c>
      <c r="F6" t="s">
        <v>10</v>
      </c>
      <c r="G6" t="s">
        <v>11</v>
      </c>
      <c r="H6" t="s">
        <v>12</v>
      </c>
      <c r="I6" t="s">
        <v>16</v>
      </c>
      <c r="J6" t="s">
        <v>14</v>
      </c>
      <c r="K6" t="s">
        <v>15</v>
      </c>
    </row>
    <row r="7" spans="1:11" x14ac:dyDescent="0.25">
      <c r="D7" t="s">
        <v>4</v>
      </c>
      <c r="E7">
        <v>0.81799999999999995</v>
      </c>
      <c r="F7">
        <f>ROUND(EXP((E7+1.2432)/0.3976),2)</f>
        <v>178.41</v>
      </c>
      <c r="G7">
        <v>0.74</v>
      </c>
      <c r="I7">
        <f>F7*0.05</f>
        <v>8.9205000000000005</v>
      </c>
      <c r="J7">
        <f>G7/I7</f>
        <v>8.2954991312146176E-2</v>
      </c>
    </row>
    <row r="8" spans="1:11" x14ac:dyDescent="0.25">
      <c r="D8" t="s">
        <v>5</v>
      </c>
      <c r="E8">
        <v>1.1559999999999999</v>
      </c>
      <c r="F8">
        <f t="shared" ref="F8:F12" si="0">ROUND(EXP((E8+1.2432)/0.3976),2)</f>
        <v>417.47</v>
      </c>
      <c r="G8">
        <v>0.97499999999999998</v>
      </c>
      <c r="H8">
        <v>0.21</v>
      </c>
      <c r="I8">
        <f t="shared" ref="I8:I12" si="1">F8*0.05</f>
        <v>20.873500000000003</v>
      </c>
      <c r="J8">
        <f t="shared" ref="J8:J12" si="2">G8/I8</f>
        <v>4.6709943229453606E-2</v>
      </c>
      <c r="K8">
        <f>H8/I8</f>
        <v>1.0060603157113084E-2</v>
      </c>
    </row>
    <row r="9" spans="1:11" x14ac:dyDescent="0.25">
      <c r="D9" t="s">
        <v>6</v>
      </c>
      <c r="E9">
        <v>1.2669999999999999</v>
      </c>
      <c r="F9">
        <f t="shared" si="0"/>
        <v>551.91</v>
      </c>
      <c r="G9">
        <v>1.2210000000000001</v>
      </c>
      <c r="H9">
        <v>0.25600000000000001</v>
      </c>
      <c r="I9">
        <f t="shared" si="1"/>
        <v>27.595500000000001</v>
      </c>
      <c r="J9">
        <f t="shared" si="2"/>
        <v>4.4246344512692284E-2</v>
      </c>
      <c r="K9">
        <f>H9/I9</f>
        <v>9.2768748527839676E-3</v>
      </c>
    </row>
    <row r="10" spans="1:11" x14ac:dyDescent="0.25">
      <c r="D10" t="s">
        <v>7</v>
      </c>
      <c r="E10">
        <v>1.3360000000000001</v>
      </c>
      <c r="F10">
        <f t="shared" si="0"/>
        <v>656.5</v>
      </c>
      <c r="G10">
        <v>1.2829999999999999</v>
      </c>
      <c r="I10">
        <f t="shared" si="1"/>
        <v>32.825000000000003</v>
      </c>
      <c r="J10">
        <f t="shared" si="2"/>
        <v>3.9086062452399081E-2</v>
      </c>
    </row>
    <row r="11" spans="1:11" x14ac:dyDescent="0.25">
      <c r="D11" t="s">
        <v>8</v>
      </c>
      <c r="E11">
        <v>0.61099999999999999</v>
      </c>
      <c r="F11">
        <f t="shared" si="0"/>
        <v>106</v>
      </c>
      <c r="G11">
        <v>0.45600000000000002</v>
      </c>
      <c r="I11">
        <f t="shared" si="1"/>
        <v>5.3000000000000007</v>
      </c>
      <c r="J11">
        <f t="shared" si="2"/>
        <v>8.6037735849056593E-2</v>
      </c>
    </row>
    <row r="12" spans="1:11" x14ac:dyDescent="0.25">
      <c r="D12" t="s">
        <v>9</v>
      </c>
      <c r="E12">
        <v>1.216</v>
      </c>
      <c r="F12">
        <f t="shared" si="0"/>
        <v>485.47</v>
      </c>
      <c r="G12">
        <v>1.173</v>
      </c>
      <c r="I12">
        <f t="shared" si="1"/>
        <v>24.273500000000002</v>
      </c>
      <c r="J12">
        <f t="shared" si="2"/>
        <v>4.8324304282447932E-2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2016-06-28T15:02:59Z</dcterms:created>
  <dcterms:modified xsi:type="dcterms:W3CDTF">2016-06-28T15:44:21Z</dcterms:modified>
</cp:coreProperties>
</file>