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adhana/Downloads/"/>
    </mc:Choice>
  </mc:AlternateContent>
  <xr:revisionPtr revIDLastSave="0" documentId="8_{30A6CEB7-0E1E-9648-BA96-CA7CC3F2EA7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6" i="2" l="1"/>
  <c r="BA13" i="2"/>
  <c r="AZ13" i="2"/>
  <c r="AY13" i="2"/>
  <c r="AX13" i="2"/>
  <c r="AW13" i="2"/>
  <c r="Y16" i="2"/>
  <c r="Y15" i="2"/>
  <c r="F39" i="2"/>
  <c r="J11" i="2"/>
  <c r="I11" i="2"/>
  <c r="Y14" i="2"/>
  <c r="Y13" i="2"/>
  <c r="Y12" i="2"/>
  <c r="Y11" i="2"/>
  <c r="Y10" i="2"/>
  <c r="Y9" i="2"/>
  <c r="Y8" i="2"/>
  <c r="Y7" i="2"/>
  <c r="Y6" i="2"/>
  <c r="Y5" i="2"/>
  <c r="C33" i="2"/>
  <c r="F30" i="2"/>
  <c r="F29" i="2"/>
  <c r="E28" i="2"/>
  <c r="E22" i="2"/>
  <c r="E19" i="2"/>
  <c r="F36" i="2"/>
  <c r="F33" i="2"/>
  <c r="I13" i="2" l="1"/>
  <c r="F20" i="2"/>
  <c r="AO23" i="2"/>
  <c r="V28" i="2"/>
  <c r="U28" i="2"/>
  <c r="S28" i="2"/>
  <c r="R28" i="2"/>
  <c r="P28" i="2"/>
  <c r="O28" i="2"/>
  <c r="M28" i="2"/>
  <c r="L28" i="2"/>
  <c r="J31" i="2"/>
  <c r="I31" i="2"/>
  <c r="F26" i="2"/>
  <c r="F23" i="2"/>
  <c r="AR22" i="2"/>
  <c r="V18" i="2"/>
  <c r="U18" i="2"/>
  <c r="S18" i="2"/>
  <c r="R18" i="2"/>
  <c r="P18" i="2"/>
  <c r="O18" i="2"/>
  <c r="M18" i="2"/>
  <c r="L18" i="2"/>
  <c r="J21" i="2"/>
  <c r="I21" i="2"/>
  <c r="F17" i="2"/>
  <c r="F14" i="2"/>
  <c r="AE10" i="2"/>
  <c r="F11" i="2"/>
  <c r="AE9" i="2"/>
  <c r="AI8" i="2"/>
  <c r="AE8" i="2"/>
  <c r="S8" i="2"/>
  <c r="R8" i="2"/>
  <c r="P8" i="2"/>
  <c r="O8" i="2"/>
  <c r="M8" i="2"/>
  <c r="L8" i="2"/>
  <c r="AE7" i="2"/>
  <c r="F8" i="2"/>
  <c r="AF5" i="2"/>
  <c r="F5" i="2"/>
  <c r="R30" i="2" l="1"/>
  <c r="P30" i="2"/>
  <c r="V30" i="2"/>
  <c r="P20" i="2"/>
  <c r="L30" i="2"/>
  <c r="J33" i="2"/>
  <c r="AA13" i="2" s="1"/>
  <c r="AT14" i="2" s="1"/>
  <c r="AT16" i="2" s="1"/>
  <c r="J23" i="2"/>
  <c r="AA9" i="2" s="1"/>
  <c r="P10" i="2"/>
  <c r="O20" i="2"/>
  <c r="Z11" i="2" s="1"/>
  <c r="M10" i="2"/>
  <c r="AA6" i="2" s="1"/>
  <c r="AT19" i="2" s="1"/>
  <c r="S30" i="2"/>
  <c r="AA16" i="2" s="1"/>
  <c r="AT9" i="2" s="1"/>
  <c r="U20" i="2"/>
  <c r="I33" i="2"/>
  <c r="O30" i="2"/>
  <c r="Z15" i="2" s="1"/>
  <c r="AN11" i="2" s="1"/>
  <c r="U30" i="2"/>
  <c r="M30" i="2"/>
  <c r="AA14" i="2" s="1"/>
  <c r="AT20" i="2" s="1"/>
  <c r="I23" i="2"/>
  <c r="M20" i="2"/>
  <c r="S20" i="2"/>
  <c r="AA12" i="2" s="1"/>
  <c r="V20" i="2"/>
  <c r="R10" i="2"/>
  <c r="S10" i="2"/>
  <c r="AA8" i="2" s="1"/>
  <c r="AO5" i="2" s="1"/>
  <c r="O10" i="2"/>
  <c r="Z7" i="2" s="1"/>
  <c r="L10" i="2"/>
  <c r="Z5" i="2"/>
  <c r="AR7" i="2" s="1"/>
  <c r="J13" i="2"/>
  <c r="L20" i="2"/>
  <c r="Z10" i="2" s="1"/>
  <c r="AN6" i="2" s="1"/>
  <c r="R20" i="2"/>
  <c r="Z18" i="2" l="1"/>
  <c r="AO7" i="2"/>
  <c r="AN10" i="2"/>
  <c r="AN22" i="2" s="1"/>
  <c r="AE6" i="2"/>
  <c r="AE22" i="2" s="1"/>
  <c r="AF24" i="2" s="1"/>
  <c r="AK21" i="2" s="1"/>
  <c r="AK20" i="2"/>
  <c r="AT11" i="2"/>
  <c r="AT17" i="2" s="1"/>
  <c r="AI7" i="2"/>
  <c r="AI24" i="2" s="1"/>
  <c r="AR12" i="2"/>
  <c r="AR24" i="2" s="1"/>
  <c r="AO24" i="2" l="1"/>
  <c r="AT21" i="2" s="1"/>
  <c r="AT22" i="2" s="1"/>
  <c r="AK24" i="2"/>
  <c r="AT24" i="2"/>
  <c r="AA18" i="2"/>
</calcChain>
</file>

<file path=xl/sharedStrings.xml><?xml version="1.0" encoding="utf-8"?>
<sst xmlns="http://schemas.openxmlformats.org/spreadsheetml/2006/main" count="171" uniqueCount="104">
  <si>
    <t>Account</t>
  </si>
  <si>
    <t>Debit</t>
  </si>
  <si>
    <t>Credit</t>
  </si>
  <si>
    <t>Date</t>
  </si>
  <si>
    <t>Transaction</t>
  </si>
  <si>
    <t>Trial Balance</t>
  </si>
  <si>
    <t>Dr</t>
  </si>
  <si>
    <t>Cr</t>
  </si>
  <si>
    <t>Profit &amp; Loss Account</t>
  </si>
  <si>
    <t>Net Profit</t>
  </si>
  <si>
    <t>Balance Sheet</t>
  </si>
  <si>
    <t>Assets:</t>
  </si>
  <si>
    <t>$</t>
  </si>
  <si>
    <t>Liabilities &amp; Capital:</t>
  </si>
  <si>
    <t>Liabilities:</t>
  </si>
  <si>
    <t>Total Assets</t>
  </si>
  <si>
    <t>Total liabilities &amp; Capital</t>
  </si>
  <si>
    <t>General Ledger</t>
  </si>
  <si>
    <t>Total</t>
  </si>
  <si>
    <t>Income</t>
  </si>
  <si>
    <t>Owner's Capital:</t>
  </si>
  <si>
    <t>For the month of October</t>
  </si>
  <si>
    <t>As at 30 October 2020</t>
  </si>
  <si>
    <t>Owner's Capital</t>
  </si>
  <si>
    <t>Rent expense</t>
  </si>
  <si>
    <t>Marketing expense</t>
  </si>
  <si>
    <t>Cash</t>
  </si>
  <si>
    <t>Commission expense</t>
  </si>
  <si>
    <t>Accessories &amp; Medicines</t>
  </si>
  <si>
    <t>Utilities expense</t>
  </si>
  <si>
    <t>Total expenses</t>
  </si>
  <si>
    <t>Chase bank</t>
  </si>
  <si>
    <t>Profit</t>
  </si>
  <si>
    <t>Cost of Sales</t>
  </si>
  <si>
    <t>Current Assets:</t>
  </si>
  <si>
    <t>Gross Profit</t>
  </si>
  <si>
    <t>Current Liabilities:</t>
  </si>
  <si>
    <t>Other expenses:</t>
  </si>
  <si>
    <t>Total Current Assets</t>
  </si>
  <si>
    <t>Total Current Liabilities</t>
  </si>
  <si>
    <t>Non-Current Assets:</t>
  </si>
  <si>
    <t>Non-Current Liabilities:</t>
  </si>
  <si>
    <t>Total Non-Current liabilities</t>
  </si>
  <si>
    <t>Total liabilities:</t>
  </si>
  <si>
    <t>Capital</t>
  </si>
  <si>
    <t>Total Non-current Asset</t>
  </si>
  <si>
    <t>Total Capital</t>
  </si>
  <si>
    <t>Other income</t>
  </si>
  <si>
    <t>Financial Statements</t>
  </si>
  <si>
    <t>Total Operating Expenses</t>
  </si>
  <si>
    <t xml:space="preserve">At </t>
  </si>
  <si>
    <t>General Journal</t>
  </si>
  <si>
    <t>Adjusted Trial Balance</t>
  </si>
  <si>
    <t>Cost of Goods Sold</t>
  </si>
  <si>
    <t>Statement of Changes in Equity</t>
  </si>
  <si>
    <t>Premium</t>
  </si>
  <si>
    <t>Reserve</t>
  </si>
  <si>
    <t>Earnings</t>
  </si>
  <si>
    <t>CAPEX</t>
  </si>
  <si>
    <t>Share</t>
  </si>
  <si>
    <t>Revaluation</t>
  </si>
  <si>
    <t>Retained</t>
  </si>
  <si>
    <t>Reserve for</t>
  </si>
  <si>
    <t>Balance at the beginning</t>
  </si>
  <si>
    <t>Changes in the period</t>
  </si>
  <si>
    <t>Issue of Shares</t>
  </si>
  <si>
    <t>Profits for the period</t>
  </si>
  <si>
    <t>Dividends paid</t>
  </si>
  <si>
    <t>Transfer between reserves</t>
  </si>
  <si>
    <t>Balance at the end</t>
  </si>
  <si>
    <t>John incorporated a new company, named Lemon LLC on 1st Jan 2021. Following transactions took place in the FY Dec 2021.</t>
  </si>
  <si>
    <t>Company announced at 4% interim dividend.</t>
  </si>
  <si>
    <t>Company rented an office at monthly rent of $20,000 a month, to be paid annually in advance.</t>
  </si>
  <si>
    <t>Company issued 100,000 $5 shares to John at at $5 per share, paid by cheque.</t>
  </si>
  <si>
    <t>Company signed an agreement for its services with Turtle Co, at a price $45,000 a month, to be received yearly in advance.</t>
  </si>
  <si>
    <t>Company paid the rent of $240,000 by cheque.</t>
  </si>
  <si>
    <t>Received cheque $540,000 from Turtle Co.</t>
  </si>
  <si>
    <t>Company subcontract part of Turtle Co at a cost of $10,000 a month, to be paid half yearly in advance.</t>
  </si>
  <si>
    <t>Paid $60,000 to subcontactors.</t>
  </si>
  <si>
    <t>Company issued 3,000 6% $100 bonds to investors. Interest on the bond is payable annually in arrears.</t>
  </si>
  <si>
    <t>Company paid the interim dividend of $20,000.</t>
  </si>
  <si>
    <t>Company issued 50,000 new shares at $7 per share</t>
  </si>
  <si>
    <t>Company made a 1 for 5 bonus issue of shares.</t>
  </si>
  <si>
    <t>Company raised $50,000 3 year bank loan at the interest rate of 8%. Interest is payable anually in arrears.</t>
  </si>
  <si>
    <t>Adjusting entries</t>
  </si>
  <si>
    <t>Accrue interest on bank loan.</t>
  </si>
  <si>
    <t>Accrue interest on bonds.</t>
  </si>
  <si>
    <t>Bank</t>
  </si>
  <si>
    <t>Share Capital</t>
  </si>
  <si>
    <t>Rent Expense</t>
  </si>
  <si>
    <t>Bank loan</t>
  </si>
  <si>
    <t>Retained earnings</t>
  </si>
  <si>
    <t>Dividends payable</t>
  </si>
  <si>
    <t>6% Bonds payable</t>
  </si>
  <si>
    <t>Share Premium</t>
  </si>
  <si>
    <t>Retained Earnings</t>
  </si>
  <si>
    <t>Bonds payable</t>
  </si>
  <si>
    <t>Interest expense</t>
  </si>
  <si>
    <t>Interest payable</t>
  </si>
  <si>
    <t>For the period year ended 31 Dec 2021</t>
  </si>
  <si>
    <t>Dividend payable</t>
  </si>
  <si>
    <t>Interst payable</t>
  </si>
  <si>
    <t>As at 31 Dec 2021</t>
  </si>
  <si>
    <t>For the period 31 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</si>
</sst>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haroni"/>
    </font>
    <font>
      <i/>
      <sz val="9"/>
      <color theme="1"/>
      <name val="Calibri"/>
      <family val="2"/>
      <scheme val="minor"/>
    </font>
    <font>
      <b/>
      <sz val="11"/>
      <color theme="0"/>
      <name val="Abad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10" xfId="0" applyFont="1" applyBorder="1"/>
    <xf numFmtId="0" fontId="1" fillId="0" borderId="0" xfId="0" applyFont="1"/>
    <xf numFmtId="0" fontId="2" fillId="0" borderId="10" xfId="0" applyFont="1" applyBorder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1" fillId="3" borderId="0" xfId="0" applyFont="1" applyFill="1"/>
    <xf numFmtId="0" fontId="1" fillId="3" borderId="6" xfId="0" applyFont="1" applyFill="1" applyBorder="1"/>
    <xf numFmtId="164" fontId="0" fillId="2" borderId="0" xfId="1" applyNumberFormat="1" applyFont="1" applyFill="1"/>
    <xf numFmtId="164" fontId="1" fillId="3" borderId="6" xfId="1" applyNumberFormat="1" applyFont="1" applyFill="1" applyBorder="1"/>
    <xf numFmtId="164" fontId="0" fillId="2" borderId="6" xfId="1" applyNumberFormat="1" applyFont="1" applyFill="1" applyBorder="1"/>
    <xf numFmtId="164" fontId="0" fillId="4" borderId="6" xfId="1" applyNumberFormat="1" applyFont="1" applyFill="1" applyBorder="1"/>
    <xf numFmtId="164" fontId="0" fillId="0" borderId="0" xfId="1" applyNumberFormat="1" applyFont="1"/>
    <xf numFmtId="164" fontId="0" fillId="2" borderId="13" xfId="1" applyNumberFormat="1" applyFont="1" applyFill="1" applyBorder="1"/>
    <xf numFmtId="164" fontId="0" fillId="2" borderId="2" xfId="1" applyNumberFormat="1" applyFont="1" applyFill="1" applyBorder="1"/>
    <xf numFmtId="164" fontId="0" fillId="2" borderId="0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164" fontId="1" fillId="0" borderId="0" xfId="1" applyNumberFormat="1" applyFont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12" xfId="1" applyNumberFormat="1" applyFont="1" applyBorder="1"/>
    <xf numFmtId="164" fontId="0" fillId="0" borderId="0" xfId="1" applyNumberFormat="1" applyFont="1" applyFill="1" applyBorder="1"/>
    <xf numFmtId="164" fontId="0" fillId="6" borderId="0" xfId="1" applyNumberFormat="1" applyFont="1" applyFill="1"/>
    <xf numFmtId="164" fontId="1" fillId="0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164" fontId="1" fillId="0" borderId="2" xfId="1" applyNumberFormat="1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12" xfId="1" applyNumberFormat="1" applyFont="1" applyFill="1" applyBorder="1"/>
    <xf numFmtId="164" fontId="1" fillId="0" borderId="13" xfId="1" applyNumberFormat="1" applyFont="1" applyFill="1" applyBorder="1" applyAlignment="1">
      <alignment horizontal="center"/>
    </xf>
    <xf numFmtId="164" fontId="0" fillId="0" borderId="13" xfId="1" applyNumberFormat="1" applyFont="1" applyFill="1" applyBorder="1"/>
    <xf numFmtId="164" fontId="0" fillId="0" borderId="15" xfId="1" applyNumberFormat="1" applyFont="1" applyFill="1" applyBorder="1"/>
    <xf numFmtId="164" fontId="0" fillId="0" borderId="14" xfId="1" applyNumberFormat="1" applyFont="1" applyFill="1" applyBorder="1"/>
    <xf numFmtId="0" fontId="3" fillId="0" borderId="10" xfId="0" applyFont="1" applyBorder="1"/>
    <xf numFmtId="0" fontId="0" fillId="0" borderId="10" xfId="0" applyBorder="1"/>
    <xf numFmtId="164" fontId="0" fillId="2" borderId="16" xfId="1" applyNumberFormat="1" applyFont="1" applyFill="1" applyBorder="1"/>
    <xf numFmtId="164" fontId="0" fillId="0" borderId="16" xfId="1" applyNumberFormat="1" applyFont="1" applyBorder="1"/>
    <xf numFmtId="164" fontId="1" fillId="2" borderId="0" xfId="1" applyNumberFormat="1" applyFont="1" applyFill="1" applyBorder="1" applyAlignment="1">
      <alignment horizontal="center"/>
    </xf>
    <xf numFmtId="164" fontId="0" fillId="6" borderId="0" xfId="1" applyNumberFormat="1" applyFont="1" applyFill="1" applyAlignment="1">
      <alignment horizontal="centerContinuous"/>
    </xf>
    <xf numFmtId="0" fontId="1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2" fillId="3" borderId="0" xfId="0" applyFont="1" applyFill="1"/>
    <xf numFmtId="0" fontId="0" fillId="5" borderId="13" xfId="0" applyFill="1" applyBorder="1"/>
    <xf numFmtId="0" fontId="0" fillId="2" borderId="0" xfId="0" applyFill="1"/>
    <xf numFmtId="0" fontId="0" fillId="6" borderId="0" xfId="0" applyFill="1"/>
    <xf numFmtId="15" fontId="0" fillId="2" borderId="0" xfId="0" applyNumberFormat="1" applyFill="1"/>
    <xf numFmtId="0" fontId="0" fillId="2" borderId="6" xfId="0" applyFill="1" applyBorder="1"/>
    <xf numFmtId="0" fontId="0" fillId="4" borderId="6" xfId="0" applyFill="1" applyBorder="1"/>
    <xf numFmtId="164" fontId="0" fillId="0" borderId="10" xfId="0" applyNumberFormat="1" applyBorder="1"/>
    <xf numFmtId="0" fontId="0" fillId="0" borderId="11" xfId="0" applyBorder="1"/>
    <xf numFmtId="0" fontId="0" fillId="0" borderId="1" xfId="0" applyBorder="1"/>
    <xf numFmtId="0" fontId="5" fillId="0" borderId="10" xfId="0" applyFont="1" applyBorder="1"/>
    <xf numFmtId="0" fontId="8" fillId="0" borderId="0" xfId="0" applyFont="1"/>
    <xf numFmtId="164" fontId="0" fillId="0" borderId="10" xfId="0" applyNumberFormat="1" applyBorder="1" applyAlignment="1">
      <alignment horizontal="left"/>
    </xf>
    <xf numFmtId="0" fontId="7" fillId="9" borderId="0" xfId="0" applyFont="1" applyFill="1" applyAlignment="1">
      <alignment horizontal="centerContinuous"/>
    </xf>
    <xf numFmtId="164" fontId="7" fillId="10" borderId="16" xfId="1" applyNumberFormat="1" applyFont="1" applyFill="1" applyBorder="1" applyAlignment="1">
      <alignment horizontal="centerContinuous"/>
    </xf>
    <xf numFmtId="164" fontId="7" fillId="10" borderId="0" xfId="1" applyNumberFormat="1" applyFont="1" applyFill="1" applyAlignment="1">
      <alignment horizontal="centerContinuous"/>
    </xf>
    <xf numFmtId="164" fontId="7" fillId="10" borderId="13" xfId="1" applyNumberFormat="1" applyFont="1" applyFill="1" applyBorder="1" applyAlignment="1">
      <alignment horizontal="centerContinuous"/>
    </xf>
    <xf numFmtId="164" fontId="3" fillId="0" borderId="2" xfId="1" applyNumberFormat="1" applyFont="1" applyFill="1" applyBorder="1"/>
    <xf numFmtId="164" fontId="3" fillId="0" borderId="13" xfId="1" applyNumberFormat="1" applyFont="1" applyFill="1" applyBorder="1"/>
    <xf numFmtId="15" fontId="0" fillId="0" borderId="0" xfId="0" applyNumberFormat="1"/>
    <xf numFmtId="164" fontId="6" fillId="2" borderId="2" xfId="1" applyNumberFormat="1" applyFont="1" applyFill="1" applyBorder="1"/>
    <xf numFmtId="164" fontId="6" fillId="2" borderId="0" xfId="1" applyNumberFormat="1" applyFont="1" applyFill="1"/>
    <xf numFmtId="164" fontId="6" fillId="0" borderId="0" xfId="1" applyNumberFormat="1" applyFont="1"/>
    <xf numFmtId="164" fontId="6" fillId="0" borderId="2" xfId="1" applyNumberFormat="1" applyFont="1" applyBorder="1"/>
    <xf numFmtId="0" fontId="7" fillId="8" borderId="0" xfId="0" applyFont="1" applyFill="1" applyAlignment="1">
      <alignment horizontal="left"/>
    </xf>
    <xf numFmtId="0" fontId="1" fillId="2" borderId="5" xfId="0" applyFont="1" applyFill="1" applyBorder="1"/>
    <xf numFmtId="164" fontId="1" fillId="6" borderId="0" xfId="1" applyNumberFormat="1" applyFont="1" applyFill="1" applyAlignment="1">
      <alignment horizontal="centerContinuous"/>
    </xf>
    <xf numFmtId="0" fontId="0" fillId="2" borderId="10" xfId="0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10" xfId="0" applyFont="1" applyFill="1" applyBorder="1"/>
    <xf numFmtId="0" fontId="9" fillId="2" borderId="10" xfId="0" applyFont="1" applyFill="1" applyBorder="1"/>
    <xf numFmtId="0" fontId="1" fillId="2" borderId="4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2" xfId="0" applyFill="1" applyBorder="1"/>
    <xf numFmtId="0" fontId="10" fillId="8" borderId="0" xfId="0" applyFont="1" applyFill="1" applyAlignment="1">
      <alignment horizontal="left"/>
    </xf>
    <xf numFmtId="15" fontId="3" fillId="0" borderId="0" xfId="0" applyNumberFormat="1" applyFont="1"/>
    <xf numFmtId="0" fontId="8" fillId="2" borderId="0" xfId="0" applyFont="1" applyFill="1"/>
    <xf numFmtId="0" fontId="11" fillId="2" borderId="0" xfId="0" applyFont="1" applyFill="1"/>
    <xf numFmtId="15" fontId="3" fillId="2" borderId="0" xfId="0" applyNumberFormat="1" applyFont="1" applyFill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64" fontId="5" fillId="7" borderId="0" xfId="1" applyNumberFormat="1" applyFont="1" applyFill="1" applyBorder="1" applyAlignment="1">
      <alignment horizontal="center"/>
    </xf>
    <xf numFmtId="164" fontId="5" fillId="7" borderId="2" xfId="1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164" fontId="1" fillId="3" borderId="8" xfId="1" applyNumberFormat="1" applyFont="1" applyFill="1" applyBorder="1" applyAlignment="1">
      <alignment horizontal="center"/>
    </xf>
    <xf numFmtId="164" fontId="1" fillId="3" borderId="9" xfId="1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left"/>
    </xf>
    <xf numFmtId="0" fontId="0" fillId="11" borderId="0" xfId="0" applyFill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2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5" fillId="7" borderId="0" xfId="1" applyNumberFormat="1" applyFont="1" applyFill="1" applyBorder="1" applyAlignment="1">
      <alignment horizontal="center"/>
    </xf>
    <xf numFmtId="164" fontId="5" fillId="7" borderId="2" xfId="1" applyNumberFormat="1" applyFont="1" applyFill="1" applyBorder="1" applyAlignment="1">
      <alignment horizontal="center"/>
    </xf>
    <xf numFmtId="164" fontId="1" fillId="3" borderId="8" xfId="1" applyNumberFormat="1" applyFont="1" applyFill="1" applyBorder="1" applyAlignment="1">
      <alignment horizontal="center"/>
    </xf>
    <xf numFmtId="164" fontId="1" fillId="3" borderId="9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323022</xdr:colOff>
      <xdr:row>0</xdr:row>
      <xdr:rowOff>0</xdr:rowOff>
    </xdr:from>
    <xdr:to>
      <xdr:col>34</xdr:col>
      <xdr:colOff>1</xdr:colOff>
      <xdr:row>1</xdr:row>
      <xdr:rowOff>3313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5C2A85-F4E7-4707-AE42-1E459AFABC9B}"/>
            </a:ext>
          </a:extLst>
        </xdr:cNvPr>
        <xdr:cNvSpPr/>
      </xdr:nvSpPr>
      <xdr:spPr>
        <a:xfrm>
          <a:off x="23040975" y="0"/>
          <a:ext cx="0" cy="231913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Financial Statements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0EC-50F1-4D08-AC2A-943F36AA4019}">
  <dimension ref="A1:CE301"/>
  <sheetViews>
    <sheetView showGridLines="0" tabSelected="1" topLeftCell="J1" zoomScaleNormal="115" workbookViewId="0">
      <selection activeCell="Y9" sqref="Y9"/>
    </sheetView>
  </sheetViews>
  <sheetFormatPr baseColWidth="10" defaultColWidth="0" defaultRowHeight="0" customHeight="1" zeroHeight="1" x14ac:dyDescent="0.2"/>
  <cols>
    <col min="1" max="1" width="2.6640625" style="47" customWidth="1"/>
    <col min="2" max="2" width="10.5" style="6" customWidth="1"/>
    <col min="3" max="3" width="90.83203125" customWidth="1"/>
    <col min="4" max="4" width="33.5" customWidth="1"/>
    <col min="5" max="5" width="12.5" style="13" customWidth="1"/>
    <col min="6" max="6" width="12.1640625" style="13" customWidth="1"/>
    <col min="7" max="7" width="2" customWidth="1"/>
    <col min="8" max="8" width="1.6640625" style="41" customWidth="1"/>
    <col min="9" max="10" width="11.5" style="13" customWidth="1"/>
    <col min="11" max="11" width="3.1640625" style="9" customWidth="1"/>
    <col min="12" max="13" width="11.5" style="9" customWidth="1"/>
    <col min="14" max="14" width="3" style="9" customWidth="1"/>
    <col min="15" max="16" width="11.5" style="9" customWidth="1"/>
    <col min="17" max="17" width="2.6640625" style="9" customWidth="1"/>
    <col min="18" max="19" width="11.5" style="9" customWidth="1"/>
    <col min="20" max="20" width="3.1640625" style="9" customWidth="1"/>
    <col min="21" max="22" width="11.5" style="9" hidden="1" customWidth="1"/>
    <col min="23" max="23" width="3" style="14" hidden="1" customWidth="1"/>
    <col min="24" max="24" width="2.6640625" style="48" customWidth="1"/>
    <col min="25" max="25" width="25" style="48" customWidth="1"/>
    <col min="26" max="26" width="11.1640625" style="9" customWidth="1"/>
    <col min="27" max="27" width="10.6640625" style="9" customWidth="1"/>
    <col min="28" max="28" width="1.5" style="48" customWidth="1"/>
    <col min="29" max="29" width="0.83203125" style="48" customWidth="1"/>
    <col min="30" max="30" width="22.5" style="48" hidden="1" customWidth="1"/>
    <col min="31" max="31" width="11.1640625" style="9" hidden="1" customWidth="1"/>
    <col min="32" max="32" width="10.5" style="9" hidden="1" customWidth="1"/>
    <col min="33" max="33" width="4" style="48" hidden="1" customWidth="1"/>
    <col min="34" max="34" width="20.5" style="48" hidden="1" customWidth="1"/>
    <col min="35" max="35" width="9.1640625" style="9" hidden="1" customWidth="1"/>
    <col min="36" max="36" width="21.6640625" style="48" hidden="1" customWidth="1"/>
    <col min="37" max="37" width="9.1640625" style="9" hidden="1" customWidth="1"/>
    <col min="38" max="38" width="1.5" style="48" customWidth="1"/>
    <col min="39" max="39" width="19.5" style="48" customWidth="1"/>
    <col min="40" max="40" width="9.1640625" style="48" customWidth="1"/>
    <col min="41" max="41" width="9.5" style="48" customWidth="1"/>
    <col min="42" max="42" width="2.6640625" style="48" customWidth="1"/>
    <col min="43" max="43" width="22" style="48" customWidth="1"/>
    <col min="44" max="44" width="11.33203125" style="48" customWidth="1"/>
    <col min="45" max="45" width="24.1640625" style="48" customWidth="1"/>
    <col min="46" max="46" width="10.83203125" style="48" customWidth="1"/>
    <col min="47" max="47" width="2.83203125" style="48" customWidth="1"/>
    <col min="48" max="48" width="21.83203125" style="48" customWidth="1"/>
    <col min="49" max="53" width="11" style="48" customWidth="1"/>
    <col min="54" max="54" width="17.83203125" style="48" bestFit="1" customWidth="1"/>
    <col min="55" max="56" width="9.1640625" style="48" customWidth="1"/>
    <col min="57" max="83" width="0" hidden="1" customWidth="1"/>
    <col min="84" max="16384" width="9.1640625" hidden="1"/>
  </cols>
  <sheetData>
    <row r="1" spans="2:53" ht="18" customHeight="1" thickBot="1" x14ac:dyDescent="0.25">
      <c r="B1" s="96" t="s">
        <v>70</v>
      </c>
      <c r="C1" s="83"/>
      <c r="D1" s="70"/>
      <c r="E1" s="70"/>
      <c r="F1" s="70"/>
      <c r="G1" s="48"/>
      <c r="H1" s="40"/>
      <c r="I1" s="9"/>
      <c r="J1" s="9"/>
      <c r="AD1" s="49"/>
      <c r="AE1" s="27"/>
      <c r="AF1" s="27"/>
      <c r="AG1" s="49"/>
      <c r="AH1" s="49"/>
      <c r="AI1" s="27"/>
      <c r="AJ1" s="49"/>
      <c r="AK1" s="27"/>
      <c r="AM1" s="44"/>
      <c r="AN1" s="43"/>
      <c r="AO1" s="43"/>
      <c r="AP1" s="45"/>
      <c r="AQ1" s="45"/>
      <c r="AR1" s="43"/>
      <c r="AS1" s="45"/>
      <c r="AT1" s="72" t="s">
        <v>48</v>
      </c>
      <c r="AU1" s="49"/>
      <c r="AV1" s="49"/>
      <c r="AW1" s="49"/>
      <c r="AX1" s="49"/>
      <c r="AY1" s="49"/>
      <c r="AZ1" s="49"/>
      <c r="BA1" s="49"/>
    </row>
    <row r="2" spans="2:53" ht="15" x14ac:dyDescent="0.2">
      <c r="B2" s="46" t="s">
        <v>3</v>
      </c>
      <c r="C2" s="7" t="s">
        <v>4</v>
      </c>
      <c r="D2" s="59" t="s">
        <v>51</v>
      </c>
      <c r="E2" s="59"/>
      <c r="F2" s="59"/>
      <c r="G2" s="48"/>
      <c r="H2" s="60" t="s">
        <v>17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2"/>
      <c r="Y2" s="98" t="s">
        <v>52</v>
      </c>
      <c r="Z2" s="99"/>
      <c r="AA2" s="100"/>
      <c r="AD2" s="98" t="s">
        <v>8</v>
      </c>
      <c r="AE2" s="110"/>
      <c r="AF2" s="111"/>
      <c r="AH2" s="98" t="s">
        <v>10</v>
      </c>
      <c r="AI2" s="99"/>
      <c r="AJ2" s="99"/>
      <c r="AK2" s="100"/>
      <c r="AM2" s="98" t="s">
        <v>8</v>
      </c>
      <c r="AN2" s="110"/>
      <c r="AO2" s="111"/>
      <c r="AQ2" s="98" t="s">
        <v>10</v>
      </c>
      <c r="AR2" s="99"/>
      <c r="AS2" s="99"/>
      <c r="AT2" s="100"/>
      <c r="AV2" s="88"/>
      <c r="AW2" s="94"/>
      <c r="AX2" s="94" t="s">
        <v>54</v>
      </c>
      <c r="AY2" s="89"/>
      <c r="AZ2" s="94"/>
      <c r="BA2" s="95"/>
    </row>
    <row r="3" spans="2:53" ht="16" thickBot="1" x14ac:dyDescent="0.25">
      <c r="B3" s="84"/>
      <c r="C3" s="48"/>
      <c r="D3" s="8" t="s">
        <v>0</v>
      </c>
      <c r="E3" s="10" t="s">
        <v>1</v>
      </c>
      <c r="F3" s="10" t="s">
        <v>2</v>
      </c>
      <c r="G3" s="48"/>
      <c r="H3" s="40"/>
      <c r="I3" s="107" t="s">
        <v>87</v>
      </c>
      <c r="J3" s="107"/>
      <c r="L3" s="107" t="s">
        <v>88</v>
      </c>
      <c r="M3" s="107"/>
      <c r="O3" s="107" t="s">
        <v>89</v>
      </c>
      <c r="P3" s="107"/>
      <c r="Q3" s="42"/>
      <c r="R3" s="107" t="s">
        <v>19</v>
      </c>
      <c r="S3" s="107"/>
      <c r="T3" s="42"/>
      <c r="U3" s="107" t="s">
        <v>8</v>
      </c>
      <c r="V3" s="107"/>
      <c r="Y3" s="101" t="s">
        <v>50</v>
      </c>
      <c r="Z3" s="102"/>
      <c r="AA3" s="103"/>
      <c r="AD3" s="104" t="s">
        <v>21</v>
      </c>
      <c r="AE3" s="108"/>
      <c r="AF3" s="109"/>
      <c r="AH3" s="104" t="s">
        <v>22</v>
      </c>
      <c r="AI3" s="105"/>
      <c r="AJ3" s="105"/>
      <c r="AK3" s="106"/>
      <c r="AM3" s="104" t="s">
        <v>99</v>
      </c>
      <c r="AN3" s="108"/>
      <c r="AO3" s="109"/>
      <c r="AQ3" s="104" t="s">
        <v>102</v>
      </c>
      <c r="AR3" s="105"/>
      <c r="AS3" s="105"/>
      <c r="AT3" s="106"/>
      <c r="AV3" s="90"/>
      <c r="AW3" s="91"/>
      <c r="AX3" s="93" t="s">
        <v>103</v>
      </c>
      <c r="AY3" s="93"/>
      <c r="AZ3" s="91"/>
      <c r="BA3" s="92"/>
    </row>
    <row r="4" spans="2:53" ht="15" x14ac:dyDescent="0.2">
      <c r="B4" s="65">
        <v>44197</v>
      </c>
      <c r="C4" s="48" t="s">
        <v>73</v>
      </c>
      <c r="D4" s="51" t="s">
        <v>87</v>
      </c>
      <c r="E4" s="11">
        <v>500000</v>
      </c>
      <c r="F4" s="11"/>
      <c r="G4" s="48"/>
      <c r="H4" s="40"/>
      <c r="I4" s="66">
        <v>500000</v>
      </c>
      <c r="J4" s="9">
        <v>240000</v>
      </c>
      <c r="L4" s="15"/>
      <c r="M4" s="67">
        <v>500000</v>
      </c>
      <c r="O4" s="15">
        <v>240000</v>
      </c>
      <c r="R4" s="15"/>
      <c r="S4" s="9">
        <v>540000</v>
      </c>
      <c r="U4" s="15"/>
      <c r="Y4" s="39"/>
      <c r="Z4" s="20" t="s">
        <v>6</v>
      </c>
      <c r="AA4" s="21" t="s">
        <v>7</v>
      </c>
      <c r="AD4" s="39"/>
      <c r="AE4" s="28" t="s">
        <v>6</v>
      </c>
      <c r="AF4" s="30" t="s">
        <v>7</v>
      </c>
      <c r="AH4" s="1" t="s">
        <v>11</v>
      </c>
      <c r="AI4" s="34" t="s">
        <v>12</v>
      </c>
      <c r="AJ4" s="2" t="s">
        <v>13</v>
      </c>
      <c r="AK4" s="30" t="s">
        <v>12</v>
      </c>
      <c r="AM4" s="39"/>
      <c r="AN4" s="28" t="s">
        <v>6</v>
      </c>
      <c r="AO4" s="30" t="s">
        <v>7</v>
      </c>
      <c r="AQ4" s="1" t="s">
        <v>11</v>
      </c>
      <c r="AR4" s="34" t="s">
        <v>12</v>
      </c>
      <c r="AS4" s="2" t="s">
        <v>13</v>
      </c>
      <c r="AT4" s="30" t="s">
        <v>12</v>
      </c>
      <c r="AV4" s="73"/>
      <c r="AW4" s="74" t="s">
        <v>59</v>
      </c>
      <c r="AX4" s="74" t="s">
        <v>59</v>
      </c>
      <c r="AY4" s="74" t="s">
        <v>60</v>
      </c>
      <c r="AZ4" s="74" t="s">
        <v>61</v>
      </c>
      <c r="BA4" s="75" t="s">
        <v>62</v>
      </c>
    </row>
    <row r="5" spans="2:53" ht="15" x14ac:dyDescent="0.2">
      <c r="B5" s="50"/>
      <c r="C5" s="48"/>
      <c r="D5" s="51" t="s">
        <v>88</v>
      </c>
      <c r="E5" s="11"/>
      <c r="F5" s="11">
        <f>E4</f>
        <v>500000</v>
      </c>
      <c r="G5" s="48"/>
      <c r="H5" s="40"/>
      <c r="I5" s="15">
        <v>540000</v>
      </c>
      <c r="J5" s="9">
        <v>60000</v>
      </c>
      <c r="L5" s="15"/>
      <c r="M5" s="9">
        <v>250000</v>
      </c>
      <c r="O5" s="15"/>
      <c r="R5" s="15"/>
      <c r="U5" s="15"/>
      <c r="Y5" s="58" t="str">
        <f>I3</f>
        <v>Bank</v>
      </c>
      <c r="Z5" s="68">
        <f>I13</f>
        <v>1420000</v>
      </c>
      <c r="AA5" s="69"/>
      <c r="AD5" s="39" t="s">
        <v>19</v>
      </c>
      <c r="AE5" s="26"/>
      <c r="AF5" s="31" t="e">
        <f>#REF!</f>
        <v>#REF!</v>
      </c>
      <c r="AH5" s="1"/>
      <c r="AI5" s="34"/>
      <c r="AJ5" s="2"/>
      <c r="AK5" s="30"/>
      <c r="AM5" s="39" t="s">
        <v>19</v>
      </c>
      <c r="AN5" s="26"/>
      <c r="AO5" s="31">
        <f>AA8</f>
        <v>540000</v>
      </c>
      <c r="AQ5" s="1"/>
      <c r="AR5" s="34"/>
      <c r="AS5" s="2"/>
      <c r="AT5" s="30"/>
      <c r="AV5" s="73"/>
      <c r="AW5" s="74" t="s">
        <v>44</v>
      </c>
      <c r="AX5" s="74" t="s">
        <v>55</v>
      </c>
      <c r="AY5" s="74" t="s">
        <v>56</v>
      </c>
      <c r="AZ5" s="74" t="s">
        <v>57</v>
      </c>
      <c r="BA5" s="75" t="s">
        <v>58</v>
      </c>
    </row>
    <row r="6" spans="2:53" ht="15" x14ac:dyDescent="0.2">
      <c r="B6" s="50"/>
      <c r="C6" s="85" t="s">
        <v>72</v>
      </c>
      <c r="D6" s="52"/>
      <c r="E6" s="12"/>
      <c r="F6" s="12"/>
      <c r="G6" s="48"/>
      <c r="H6" s="40"/>
      <c r="I6" s="15">
        <v>50000</v>
      </c>
      <c r="J6" s="9">
        <v>20000</v>
      </c>
      <c r="L6" s="15"/>
      <c r="M6" s="9">
        <v>30000</v>
      </c>
      <c r="O6" s="15"/>
      <c r="R6" s="15"/>
      <c r="U6" s="15"/>
      <c r="Y6" s="53" t="str">
        <f>L3</f>
        <v>Share Capital</v>
      </c>
      <c r="Z6" s="68"/>
      <c r="AA6" s="69">
        <f>M10</f>
        <v>780000</v>
      </c>
      <c r="AD6" s="39" t="s">
        <v>24</v>
      </c>
      <c r="AE6" s="26">
        <f>Z7</f>
        <v>240000</v>
      </c>
      <c r="AF6" s="31"/>
      <c r="AH6" s="3"/>
      <c r="AI6" s="35"/>
      <c r="AJ6" s="2" t="s">
        <v>14</v>
      </c>
      <c r="AK6" s="31"/>
      <c r="AM6" s="39" t="s">
        <v>53</v>
      </c>
      <c r="AN6" s="26">
        <f>Z10</f>
        <v>60000</v>
      </c>
      <c r="AO6" s="31"/>
      <c r="AQ6" s="3" t="s">
        <v>34</v>
      </c>
      <c r="AR6" s="35"/>
      <c r="AS6" s="2" t="s">
        <v>14</v>
      </c>
      <c r="AT6" s="31"/>
      <c r="AV6" s="73" t="s">
        <v>63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</row>
    <row r="7" spans="2:53" ht="15" x14ac:dyDescent="0.2">
      <c r="B7" s="50">
        <v>44197</v>
      </c>
      <c r="C7" s="48" t="s">
        <v>75</v>
      </c>
      <c r="D7" s="51" t="s">
        <v>89</v>
      </c>
      <c r="E7" s="11">
        <v>240000</v>
      </c>
      <c r="F7" s="11"/>
      <c r="G7" s="48"/>
      <c r="H7" s="40"/>
      <c r="I7" s="15">
        <v>300000</v>
      </c>
      <c r="J7" s="9"/>
      <c r="K7" s="16"/>
      <c r="L7" s="15"/>
      <c r="N7" s="16"/>
      <c r="O7" s="15"/>
      <c r="R7" s="15"/>
      <c r="U7" s="15"/>
      <c r="Y7" s="53" t="str">
        <f>O3</f>
        <v>Rent Expense</v>
      </c>
      <c r="Z7" s="68">
        <f>O10</f>
        <v>240000</v>
      </c>
      <c r="AA7" s="69"/>
      <c r="AD7" s="39" t="s">
        <v>25</v>
      </c>
      <c r="AE7" s="26">
        <f>Z8</f>
        <v>0</v>
      </c>
      <c r="AF7" s="31"/>
      <c r="AH7" s="39" t="s">
        <v>31</v>
      </c>
      <c r="AI7" s="35">
        <f>Z5</f>
        <v>1420000</v>
      </c>
      <c r="AJ7" s="4"/>
      <c r="AK7" s="31"/>
      <c r="AM7" s="39" t="s">
        <v>35</v>
      </c>
      <c r="AN7" s="26"/>
      <c r="AO7" s="31">
        <f>AO5-AN6</f>
        <v>480000</v>
      </c>
      <c r="AQ7" s="39" t="s">
        <v>87</v>
      </c>
      <c r="AR7" s="64">
        <f>Z5</f>
        <v>1420000</v>
      </c>
      <c r="AS7" s="4" t="s">
        <v>36</v>
      </c>
      <c r="AT7" s="31"/>
      <c r="AV7" s="77" t="s">
        <v>64</v>
      </c>
      <c r="BA7" s="76"/>
    </row>
    <row r="8" spans="2:53" ht="16" thickBot="1" x14ac:dyDescent="0.25">
      <c r="B8" s="50"/>
      <c r="C8" s="48"/>
      <c r="D8" s="51" t="s">
        <v>87</v>
      </c>
      <c r="E8" s="11"/>
      <c r="F8" s="11">
        <f>E7</f>
        <v>240000</v>
      </c>
      <c r="G8" s="48"/>
      <c r="H8" s="40"/>
      <c r="I8" s="15">
        <v>350000</v>
      </c>
      <c r="J8" s="9"/>
      <c r="K8" s="16"/>
      <c r="L8" s="17">
        <f>SUM(L4:L7)</f>
        <v>0</v>
      </c>
      <c r="M8" s="18">
        <f>SUM(M4:M7)</f>
        <v>780000</v>
      </c>
      <c r="N8" s="16"/>
      <c r="O8" s="17">
        <f>SUM(O4:O7)</f>
        <v>240000</v>
      </c>
      <c r="P8" s="18">
        <f>SUM(P4:P7)</f>
        <v>0</v>
      </c>
      <c r="Q8" s="16"/>
      <c r="R8" s="17">
        <f>SUM(R4:R7)</f>
        <v>0</v>
      </c>
      <c r="S8" s="18">
        <f>SUM(S4:S7)</f>
        <v>540000</v>
      </c>
      <c r="T8" s="16"/>
      <c r="U8" s="15"/>
      <c r="Y8" s="53" t="str">
        <f>R3</f>
        <v>Income</v>
      </c>
      <c r="Z8" s="68"/>
      <c r="AA8" s="69">
        <f>S10</f>
        <v>540000</v>
      </c>
      <c r="AD8" s="39" t="s">
        <v>27</v>
      </c>
      <c r="AE8" s="26" t="e">
        <f>#REF!</f>
        <v>#REF!</v>
      </c>
      <c r="AF8" s="31"/>
      <c r="AH8" s="39" t="s">
        <v>26</v>
      </c>
      <c r="AI8" s="35">
        <f>Z9</f>
        <v>0</v>
      </c>
      <c r="AJ8"/>
      <c r="AK8" s="31"/>
      <c r="AM8" s="39"/>
      <c r="AN8" s="26"/>
      <c r="AO8" s="31"/>
      <c r="AQ8" s="39"/>
      <c r="AR8" s="64"/>
      <c r="AS8" t="s">
        <v>100</v>
      </c>
      <c r="AT8" s="63">
        <v>0</v>
      </c>
      <c r="AV8" s="78" t="s">
        <v>65</v>
      </c>
      <c r="AW8" s="48">
        <v>780000</v>
      </c>
      <c r="AX8" s="48">
        <v>70000</v>
      </c>
      <c r="BA8" s="76"/>
    </row>
    <row r="9" spans="2:53" ht="16" thickTop="1" x14ac:dyDescent="0.2">
      <c r="B9" s="50">
        <v>44197</v>
      </c>
      <c r="C9" s="86" t="s">
        <v>74</v>
      </c>
      <c r="D9" s="52"/>
      <c r="E9" s="12"/>
      <c r="F9" s="12"/>
      <c r="G9" s="48"/>
      <c r="H9" s="40"/>
      <c r="I9" s="15"/>
      <c r="J9" s="9"/>
      <c r="U9" s="15"/>
      <c r="Y9" s="53" t="str">
        <f>I16</f>
        <v>Bank loan</v>
      </c>
      <c r="Z9" s="68"/>
      <c r="AA9" s="69">
        <f>J23</f>
        <v>50000</v>
      </c>
      <c r="AD9" s="39" t="s">
        <v>29</v>
      </c>
      <c r="AE9" s="26" t="e">
        <f>#REF!</f>
        <v>#REF!</v>
      </c>
      <c r="AF9" s="31"/>
      <c r="AH9" s="39"/>
      <c r="AI9" s="35"/>
      <c r="AJ9"/>
      <c r="AK9" s="31"/>
      <c r="AM9" s="1" t="s">
        <v>37</v>
      </c>
      <c r="AN9" s="26"/>
      <c r="AO9" s="31"/>
      <c r="AQ9" s="39"/>
      <c r="AR9" s="35"/>
      <c r="AS9" s="2" t="s">
        <v>101</v>
      </c>
      <c r="AT9" s="63">
        <f>AA16</f>
        <v>11166</v>
      </c>
      <c r="AV9" s="78" t="s">
        <v>60</v>
      </c>
      <c r="AY9"/>
      <c r="BA9" s="76"/>
    </row>
    <row r="10" spans="2:53" ht="16" thickBot="1" x14ac:dyDescent="0.25">
      <c r="B10" s="50">
        <v>44197</v>
      </c>
      <c r="C10" s="48" t="s">
        <v>76</v>
      </c>
      <c r="D10" s="51" t="s">
        <v>87</v>
      </c>
      <c r="E10" s="11">
        <v>540000</v>
      </c>
      <c r="F10" s="11"/>
      <c r="G10" s="48"/>
      <c r="H10" s="40"/>
      <c r="J10" s="9"/>
      <c r="L10" s="19">
        <f>IF(L8&gt;M8,L8-M8:M8,0)</f>
        <v>0</v>
      </c>
      <c r="M10" s="19">
        <f>IF(M8&gt;L8,M8-L8,0)</f>
        <v>780000</v>
      </c>
      <c r="O10" s="19">
        <f>IF(O8&gt;P8,O8-P8:P8,0)</f>
        <v>240000</v>
      </c>
      <c r="P10" s="19">
        <f>IF(P8&gt;O8,P8-O8,0)</f>
        <v>0</v>
      </c>
      <c r="Q10" s="16"/>
      <c r="R10" s="19">
        <f>IF(R8&gt;S8,R8-S8:S8,0)</f>
        <v>0</v>
      </c>
      <c r="S10" s="19">
        <f>IF(S8&gt;R8,S8-R8,0)</f>
        <v>540000</v>
      </c>
      <c r="T10" s="16"/>
      <c r="U10" s="15"/>
      <c r="Y10" s="53" t="str">
        <f>L13</f>
        <v>Cost of Sales</v>
      </c>
      <c r="Z10" s="13">
        <f>L20</f>
        <v>60000</v>
      </c>
      <c r="AA10" s="22"/>
      <c r="AD10" s="53" t="s">
        <v>28</v>
      </c>
      <c r="AE10" s="26" t="e">
        <f>#REF!</f>
        <v>#REF!</v>
      </c>
      <c r="AF10" s="31"/>
      <c r="AH10" s="39"/>
      <c r="AI10" s="35"/>
      <c r="AJ10" s="4"/>
      <c r="AK10" s="31"/>
      <c r="AM10" s="53" t="s">
        <v>24</v>
      </c>
      <c r="AN10" s="26">
        <f>Z7</f>
        <v>240000</v>
      </c>
      <c r="AO10" s="31"/>
      <c r="AQ10" s="39"/>
      <c r="AR10" s="35"/>
      <c r="AS10" s="2"/>
      <c r="AT10" s="31"/>
      <c r="AV10" s="78" t="s">
        <v>66</v>
      </c>
      <c r="AZ10" s="48">
        <v>228834</v>
      </c>
      <c r="BA10" s="76"/>
    </row>
    <row r="11" spans="2:53" ht="17" thickTop="1" thickBot="1" x14ac:dyDescent="0.25">
      <c r="B11" s="48"/>
      <c r="C11" s="48"/>
      <c r="D11" s="51" t="s">
        <v>19</v>
      </c>
      <c r="E11" s="11"/>
      <c r="F11" s="11">
        <f>E10</f>
        <v>540000</v>
      </c>
      <c r="G11" s="48"/>
      <c r="H11" s="40"/>
      <c r="I11" s="17">
        <f>SUM(I4:I9)</f>
        <v>1740000</v>
      </c>
      <c r="J11" s="18">
        <f>SUM(J4:J10)</f>
        <v>320000</v>
      </c>
      <c r="U11" s="15"/>
      <c r="Y11" s="53" t="str">
        <f>O13</f>
        <v>Retained Earnings</v>
      </c>
      <c r="Z11" s="13">
        <f>O20</f>
        <v>20000</v>
      </c>
      <c r="AA11" s="22"/>
      <c r="AD11" s="53"/>
      <c r="AE11" s="26"/>
      <c r="AF11" s="31"/>
      <c r="AH11" s="3"/>
      <c r="AI11" s="35"/>
      <c r="AJ11" s="2"/>
      <c r="AK11" s="31"/>
      <c r="AM11" s="53" t="s">
        <v>97</v>
      </c>
      <c r="AN11" s="26">
        <f>Z15</f>
        <v>11166</v>
      </c>
      <c r="AO11" s="31"/>
      <c r="AQ11" s="3"/>
      <c r="AR11" s="35"/>
      <c r="AS11" s="6" t="s">
        <v>39</v>
      </c>
      <c r="AT11" s="31">
        <f>SUM(AT8:AT10)</f>
        <v>11166</v>
      </c>
      <c r="AV11" s="78" t="s">
        <v>67</v>
      </c>
      <c r="AZ11" s="48">
        <v>-20000</v>
      </c>
      <c r="BA11" s="76"/>
    </row>
    <row r="12" spans="2:53" ht="16" thickTop="1" x14ac:dyDescent="0.2">
      <c r="B12" s="50"/>
      <c r="C12" s="48"/>
      <c r="D12" s="52"/>
      <c r="E12" s="12"/>
      <c r="F12" s="12"/>
      <c r="G12" s="48"/>
      <c r="H12" s="40"/>
      <c r="I12" s="9"/>
      <c r="J12" s="9"/>
      <c r="U12" s="15"/>
      <c r="Y12" s="53" t="str">
        <f>R13</f>
        <v>Dividends payable</v>
      </c>
      <c r="Z12" s="13"/>
      <c r="AA12" s="22">
        <f>S20</f>
        <v>0</v>
      </c>
      <c r="AD12" s="53"/>
      <c r="AE12" s="26"/>
      <c r="AF12" s="31"/>
      <c r="AH12" s="38"/>
      <c r="AI12" s="35"/>
      <c r="AJ12" s="6"/>
      <c r="AK12" s="31"/>
      <c r="AM12" s="53"/>
      <c r="AN12" s="26"/>
      <c r="AO12" s="31"/>
      <c r="AQ12" s="38" t="s">
        <v>38</v>
      </c>
      <c r="AR12" s="35">
        <f>SUM(AR7:AR11)</f>
        <v>1420000</v>
      </c>
      <c r="AS12" s="4" t="s">
        <v>41</v>
      </c>
      <c r="AT12" s="31"/>
      <c r="AV12" s="78" t="s">
        <v>68</v>
      </c>
      <c r="BA12" s="76"/>
    </row>
    <row r="13" spans="2:53" ht="16" thickBot="1" x14ac:dyDescent="0.25">
      <c r="B13" s="65">
        <v>44228</v>
      </c>
      <c r="C13" s="48" t="s">
        <v>83</v>
      </c>
      <c r="D13" s="51" t="s">
        <v>87</v>
      </c>
      <c r="E13" s="11">
        <v>50000</v>
      </c>
      <c r="F13" s="11"/>
      <c r="G13" s="48"/>
      <c r="H13" s="40"/>
      <c r="I13" s="19">
        <f>IF(I11&gt;J11,I11-J11:J11,0)</f>
        <v>1420000</v>
      </c>
      <c r="J13" s="19">
        <f>IF(J11&gt;I11,J11-I11,0)</f>
        <v>0</v>
      </c>
      <c r="L13" s="107" t="s">
        <v>33</v>
      </c>
      <c r="M13" s="107"/>
      <c r="O13" s="107" t="s">
        <v>95</v>
      </c>
      <c r="P13" s="107"/>
      <c r="Q13" s="42"/>
      <c r="R13" s="107" t="s">
        <v>92</v>
      </c>
      <c r="S13" s="107"/>
      <c r="T13" s="42"/>
      <c r="U13" s="15"/>
      <c r="Y13" s="53" t="str">
        <f>I26</f>
        <v>Bonds payable</v>
      </c>
      <c r="Z13" s="13"/>
      <c r="AA13" s="22">
        <f>J33</f>
        <v>300000</v>
      </c>
      <c r="AD13" s="53"/>
      <c r="AE13" s="26"/>
      <c r="AF13" s="31"/>
      <c r="AH13" s="3"/>
      <c r="AI13" s="35"/>
      <c r="AJ13" s="4"/>
      <c r="AK13" s="31"/>
      <c r="AM13" s="53"/>
      <c r="AN13" s="26"/>
      <c r="AO13" s="31"/>
      <c r="AQ13" s="3" t="s">
        <v>40</v>
      </c>
      <c r="AR13" s="35"/>
      <c r="AS13" t="s">
        <v>90</v>
      </c>
      <c r="AT13" s="31">
        <v>50000</v>
      </c>
      <c r="AV13" s="79" t="s">
        <v>69</v>
      </c>
      <c r="AW13" s="71">
        <f>SUM(AW6:AW12)</f>
        <v>780000</v>
      </c>
      <c r="AX13" s="71">
        <f t="shared" ref="AX13:BA13" si="0">SUM(AX6:AX12)</f>
        <v>70000</v>
      </c>
      <c r="AY13" s="71">
        <f t="shared" si="0"/>
        <v>0</v>
      </c>
      <c r="AZ13" s="71">
        <f t="shared" si="0"/>
        <v>208834</v>
      </c>
      <c r="BA13" s="71">
        <f t="shared" si="0"/>
        <v>0</v>
      </c>
    </row>
    <row r="14" spans="2:53" ht="17" thickTop="1" thickBot="1" x14ac:dyDescent="0.25">
      <c r="B14" s="48"/>
      <c r="D14" s="51" t="s">
        <v>90</v>
      </c>
      <c r="E14" s="11"/>
      <c r="F14" s="11">
        <f>E13</f>
        <v>50000</v>
      </c>
      <c r="G14" s="48"/>
      <c r="H14" s="40"/>
      <c r="I14" s="9"/>
      <c r="J14" s="9"/>
      <c r="L14" s="66">
        <v>60000</v>
      </c>
      <c r="O14" s="15">
        <v>20000</v>
      </c>
      <c r="R14" s="15">
        <v>20000</v>
      </c>
      <c r="S14" s="9">
        <v>20000</v>
      </c>
      <c r="U14" s="15"/>
      <c r="Y14" s="53" t="str">
        <f>L23</f>
        <v>Share Premium</v>
      </c>
      <c r="Z14" s="13"/>
      <c r="AA14" s="22">
        <f>M30</f>
        <v>70000</v>
      </c>
      <c r="AD14" s="39"/>
      <c r="AE14" s="26"/>
      <c r="AF14" s="31"/>
      <c r="AH14" s="3"/>
      <c r="AI14" s="35"/>
      <c r="AJ14" s="2"/>
      <c r="AK14" s="31"/>
      <c r="AM14" s="39"/>
      <c r="AN14" s="26"/>
      <c r="AO14" s="31"/>
      <c r="AQ14" s="3"/>
      <c r="AR14" s="35"/>
      <c r="AS14" t="s">
        <v>93</v>
      </c>
      <c r="AT14" s="31">
        <f>AA13</f>
        <v>300000</v>
      </c>
      <c r="AV14" s="80"/>
      <c r="AW14" s="81"/>
      <c r="AX14" s="81"/>
      <c r="AY14" s="81"/>
      <c r="AZ14" s="81"/>
      <c r="BA14" s="82"/>
    </row>
    <row r="15" spans="2:53" ht="15" x14ac:dyDescent="0.2">
      <c r="B15" s="50">
        <v>44348</v>
      </c>
      <c r="C15" s="85" t="s">
        <v>77</v>
      </c>
      <c r="D15" s="52"/>
      <c r="E15" s="12"/>
      <c r="F15" s="12"/>
      <c r="G15" s="48"/>
      <c r="H15" s="40"/>
      <c r="I15" s="9"/>
      <c r="J15" s="9"/>
      <c r="L15" s="15"/>
      <c r="O15" s="15"/>
      <c r="R15" s="15"/>
      <c r="U15" s="15"/>
      <c r="Y15" s="53" t="str">
        <f>O23</f>
        <v>Interest expense</v>
      </c>
      <c r="Z15" s="13">
        <f>O30</f>
        <v>11166</v>
      </c>
      <c r="AA15" s="22"/>
      <c r="AD15" s="39"/>
      <c r="AE15" s="26"/>
      <c r="AF15" s="31"/>
      <c r="AH15" s="3"/>
      <c r="AI15" s="35"/>
      <c r="AJ15" s="2"/>
      <c r="AK15" s="31"/>
      <c r="AM15" s="39"/>
      <c r="AN15" s="26"/>
      <c r="AO15" s="31"/>
      <c r="AQ15" s="3"/>
      <c r="AR15" s="35"/>
      <c r="AS15" s="2"/>
      <c r="AT15" s="31"/>
    </row>
    <row r="16" spans="2:53" ht="16" thickBot="1" x14ac:dyDescent="0.25">
      <c r="B16" s="50">
        <v>44348</v>
      </c>
      <c r="C16" t="s">
        <v>78</v>
      </c>
      <c r="D16" s="51" t="s">
        <v>33</v>
      </c>
      <c r="E16" s="11">
        <v>60000</v>
      </c>
      <c r="F16" s="11"/>
      <c r="G16" s="48"/>
      <c r="H16" s="40"/>
      <c r="I16" s="107" t="s">
        <v>90</v>
      </c>
      <c r="J16" s="107"/>
      <c r="L16" s="15"/>
      <c r="O16" s="15"/>
      <c r="R16" s="15"/>
      <c r="U16" s="15"/>
      <c r="Y16" s="53" t="str">
        <f>R23</f>
        <v>Interest payable</v>
      </c>
      <c r="Z16" s="13"/>
      <c r="AA16" s="22">
        <f>S30</f>
        <v>11166</v>
      </c>
      <c r="AD16" s="39"/>
      <c r="AE16" s="26"/>
      <c r="AF16" s="31"/>
      <c r="AH16" s="3"/>
      <c r="AI16" s="35"/>
      <c r="AJ16" s="2"/>
      <c r="AK16" s="31"/>
      <c r="AM16" s="39"/>
      <c r="AN16" s="26"/>
      <c r="AO16" s="31"/>
      <c r="AQ16" s="3"/>
      <c r="AR16" s="35"/>
      <c r="AS16" s="57" t="s">
        <v>42</v>
      </c>
      <c r="AT16" s="31">
        <f>SUM(AT13:AT15)</f>
        <v>350000</v>
      </c>
      <c r="AW16" s="48">
        <f>SUM(AW13:BA13)</f>
        <v>1058834</v>
      </c>
    </row>
    <row r="17" spans="2:46" ht="15" x14ac:dyDescent="0.2">
      <c r="B17" s="48"/>
      <c r="C17" s="48"/>
      <c r="D17" s="51" t="s">
        <v>87</v>
      </c>
      <c r="E17" s="11"/>
      <c r="F17" s="11">
        <f>E16</f>
        <v>60000</v>
      </c>
      <c r="G17" s="48"/>
      <c r="H17" s="40"/>
      <c r="I17" s="15"/>
      <c r="J17" s="67">
        <v>50000</v>
      </c>
      <c r="K17" s="16"/>
      <c r="L17" s="15"/>
      <c r="N17" s="16"/>
      <c r="O17" s="15"/>
      <c r="R17" s="15"/>
      <c r="U17" s="15"/>
      <c r="Y17" s="53"/>
      <c r="Z17" s="13"/>
      <c r="AA17" s="22"/>
      <c r="AD17" s="39"/>
      <c r="AE17" s="26"/>
      <c r="AF17" s="31"/>
      <c r="AH17" s="3"/>
      <c r="AI17" s="35"/>
      <c r="AJ17" s="6"/>
      <c r="AK17" s="31"/>
      <c r="AM17" s="39"/>
      <c r="AN17" s="26"/>
      <c r="AO17" s="31"/>
      <c r="AQ17" s="3"/>
      <c r="AR17" s="35"/>
      <c r="AS17" s="2" t="s">
        <v>43</v>
      </c>
      <c r="AT17" s="31">
        <f>AT11+AT16</f>
        <v>361166</v>
      </c>
    </row>
    <row r="18" spans="2:46" ht="16" thickBot="1" x14ac:dyDescent="0.25">
      <c r="B18" s="50"/>
      <c r="D18" s="52"/>
      <c r="E18" s="12"/>
      <c r="F18" s="12"/>
      <c r="G18" s="48"/>
      <c r="H18" s="40"/>
      <c r="I18" s="15"/>
      <c r="J18" s="9"/>
      <c r="K18" s="16"/>
      <c r="L18" s="17">
        <f>SUM(L14:L17)</f>
        <v>60000</v>
      </c>
      <c r="M18" s="18">
        <f>SUM(M14:M17)</f>
        <v>0</v>
      </c>
      <c r="N18" s="16"/>
      <c r="O18" s="17">
        <f>SUM(O14:O17)</f>
        <v>20000</v>
      </c>
      <c r="P18" s="18">
        <f>SUM(P14:P17)</f>
        <v>0</v>
      </c>
      <c r="Q18" s="16"/>
      <c r="R18" s="17">
        <f>SUM(R14:R17)</f>
        <v>20000</v>
      </c>
      <c r="S18" s="18">
        <f>SUM(S14:S17)</f>
        <v>20000</v>
      </c>
      <c r="T18" s="16"/>
      <c r="U18" s="17">
        <f>SUM(U4:U17)</f>
        <v>0</v>
      </c>
      <c r="V18" s="18">
        <f>SUM(V4:V17)</f>
        <v>0</v>
      </c>
      <c r="Y18" s="39" t="s">
        <v>18</v>
      </c>
      <c r="Z18" s="23">
        <f>SUM(Z5:Z17)</f>
        <v>1751166</v>
      </c>
      <c r="AA18" s="23">
        <f>SUM(AA5:AA17)</f>
        <v>1751166</v>
      </c>
      <c r="AD18" s="39"/>
      <c r="AE18" s="26"/>
      <c r="AF18" s="31"/>
      <c r="AH18" s="3"/>
      <c r="AI18" s="35"/>
      <c r="AJ18" s="2"/>
      <c r="AK18" s="31"/>
      <c r="AM18" s="39"/>
      <c r="AN18" s="26"/>
      <c r="AO18" s="31"/>
      <c r="AQ18" s="3"/>
      <c r="AR18" s="35"/>
      <c r="AS18" s="2" t="s">
        <v>20</v>
      </c>
      <c r="AT18" s="31"/>
    </row>
    <row r="19" spans="2:46" ht="17" thickTop="1" thickBot="1" x14ac:dyDescent="0.25">
      <c r="B19" s="50">
        <v>44392</v>
      </c>
      <c r="C19" s="48" t="s">
        <v>71</v>
      </c>
      <c r="D19" s="51" t="s">
        <v>91</v>
      </c>
      <c r="E19" s="11">
        <f>500000*4%</f>
        <v>20000</v>
      </c>
      <c r="F19" s="11"/>
      <c r="G19" s="48"/>
      <c r="H19" s="40"/>
      <c r="I19" s="15"/>
      <c r="J19" s="9"/>
      <c r="Y19" s="54"/>
      <c r="Z19" s="24"/>
      <c r="AA19" s="25"/>
      <c r="AD19" s="39"/>
      <c r="AE19" s="26"/>
      <c r="AF19" s="31"/>
      <c r="AH19" s="39"/>
      <c r="AI19" s="35"/>
      <c r="AJ19" s="2" t="s">
        <v>20</v>
      </c>
      <c r="AK19" s="31"/>
      <c r="AM19" s="39"/>
      <c r="AN19" s="26"/>
      <c r="AO19" s="31"/>
      <c r="AQ19" s="39"/>
      <c r="AR19" s="35"/>
      <c r="AS19" t="s">
        <v>88</v>
      </c>
      <c r="AT19" s="63">
        <f>AA6</f>
        <v>780000</v>
      </c>
    </row>
    <row r="20" spans="2:46" ht="16" thickBot="1" x14ac:dyDescent="0.25">
      <c r="B20" s="48"/>
      <c r="C20" s="48"/>
      <c r="D20" s="51" t="s">
        <v>92</v>
      </c>
      <c r="E20" s="11"/>
      <c r="F20" s="11">
        <f>E19</f>
        <v>20000</v>
      </c>
      <c r="G20" s="48"/>
      <c r="H20" s="40"/>
      <c r="I20" s="15"/>
      <c r="J20" s="9"/>
      <c r="L20" s="19">
        <f>IF(L18&gt;M18,L18-M18:M18,0)</f>
        <v>60000</v>
      </c>
      <c r="M20" s="19">
        <f>IF(M18&gt;L18,M18-L18,0)</f>
        <v>0</v>
      </c>
      <c r="O20" s="19">
        <f>IF(O18&gt;P18,O18-P18:P18,0)</f>
        <v>20000</v>
      </c>
      <c r="P20" s="19">
        <f>IF(P18&gt;O18,P18-O18,0)</f>
        <v>0</v>
      </c>
      <c r="Q20" s="16"/>
      <c r="R20" s="19">
        <f>IF(R18&gt;S18,R18-S18:S18,0)</f>
        <v>0</v>
      </c>
      <c r="S20" s="19">
        <f>IF(S18&gt;R18,S18-R18,0)</f>
        <v>0</v>
      </c>
      <c r="T20" s="16"/>
      <c r="U20" s="19">
        <f>IF(U18&gt;V18,U18-V18:V18,0)</f>
        <v>0</v>
      </c>
      <c r="V20" s="19">
        <f>IF(V18&gt;U18,V18-U18,0)</f>
        <v>0</v>
      </c>
      <c r="AD20" s="39"/>
      <c r="AE20" s="26"/>
      <c r="AF20" s="31"/>
      <c r="AH20" s="39"/>
      <c r="AI20" s="35"/>
      <c r="AJ20" t="s">
        <v>23</v>
      </c>
      <c r="AK20" s="31">
        <f>AA6</f>
        <v>780000</v>
      </c>
      <c r="AM20" s="39"/>
      <c r="AN20" s="26"/>
      <c r="AO20" s="31"/>
      <c r="AQ20" s="39"/>
      <c r="AR20" s="35"/>
      <c r="AS20" s="2" t="s">
        <v>94</v>
      </c>
      <c r="AT20" s="63">
        <f>AA14</f>
        <v>70000</v>
      </c>
    </row>
    <row r="21" spans="2:46" ht="17" thickTop="1" thickBot="1" x14ac:dyDescent="0.25">
      <c r="D21" s="52"/>
      <c r="E21" s="12"/>
      <c r="F21" s="12"/>
      <c r="G21" s="48"/>
      <c r="H21" s="40"/>
      <c r="I21" s="17">
        <f>SUM(I17:I20)</f>
        <v>0</v>
      </c>
      <c r="J21" s="18">
        <f>SUM(J17:J20)</f>
        <v>50000</v>
      </c>
      <c r="AD21" s="39"/>
      <c r="AE21" s="26"/>
      <c r="AF21" s="31"/>
      <c r="AH21" s="39"/>
      <c r="AI21" s="35"/>
      <c r="AJ21" t="s">
        <v>32</v>
      </c>
      <c r="AK21" s="31" t="e">
        <f>AF24</f>
        <v>#REF!</v>
      </c>
      <c r="AM21" s="39"/>
      <c r="AN21" s="26"/>
      <c r="AO21" s="31"/>
      <c r="AQ21" s="39"/>
      <c r="AR21" s="35"/>
      <c r="AS21" t="s">
        <v>91</v>
      </c>
      <c r="AT21" s="63">
        <f>AO24-Z11</f>
        <v>208834</v>
      </c>
    </row>
    <row r="22" spans="2:46" ht="16" thickTop="1" x14ac:dyDescent="0.2">
      <c r="B22" s="50">
        <v>44409</v>
      </c>
      <c r="C22" s="48" t="s">
        <v>79</v>
      </c>
      <c r="D22" s="51" t="s">
        <v>87</v>
      </c>
      <c r="E22" s="11">
        <f>3000*100</f>
        <v>300000</v>
      </c>
      <c r="F22" s="11"/>
      <c r="G22" s="48"/>
      <c r="H22" s="40"/>
      <c r="I22" s="9"/>
      <c r="J22" s="9"/>
      <c r="Y22" s="98" t="s">
        <v>5</v>
      </c>
      <c r="Z22" s="99"/>
      <c r="AA22" s="100"/>
      <c r="AD22" s="39" t="s">
        <v>30</v>
      </c>
      <c r="AE22" s="26" t="e">
        <f>SUM(AE6:AE21)</f>
        <v>#REF!</v>
      </c>
      <c r="AF22" s="31"/>
      <c r="AH22" s="38"/>
      <c r="AI22" s="35"/>
      <c r="AJ22"/>
      <c r="AK22" s="31"/>
      <c r="AM22" s="56" t="s">
        <v>49</v>
      </c>
      <c r="AN22" s="26">
        <f>SUM(AN10:AN21)</f>
        <v>251166</v>
      </c>
      <c r="AO22" s="31"/>
      <c r="AQ22" s="38" t="s">
        <v>45</v>
      </c>
      <c r="AR22" s="35">
        <f>SUM(AR14:AR21)</f>
        <v>0</v>
      </c>
      <c r="AS22" t="s">
        <v>46</v>
      </c>
      <c r="AT22" s="31">
        <f>SUM(AT19:AT21)</f>
        <v>1058834</v>
      </c>
    </row>
    <row r="23" spans="2:46" ht="16" thickBot="1" x14ac:dyDescent="0.25">
      <c r="D23" s="51" t="s">
        <v>93</v>
      </c>
      <c r="E23" s="11"/>
      <c r="F23" s="11">
        <f>E22</f>
        <v>300000</v>
      </c>
      <c r="G23" s="48"/>
      <c r="H23" s="40"/>
      <c r="I23" s="19">
        <f>IF(I21&gt;J21,I21-J21:J21,0)</f>
        <v>0</v>
      </c>
      <c r="J23" s="19">
        <f>IF(J21&gt;I21,J21-I21,0)</f>
        <v>50000</v>
      </c>
      <c r="L23" s="107" t="s">
        <v>94</v>
      </c>
      <c r="M23" s="107"/>
      <c r="O23" s="107" t="s">
        <v>97</v>
      </c>
      <c r="P23" s="107"/>
      <c r="Q23" s="42"/>
      <c r="R23" s="107" t="s">
        <v>98</v>
      </c>
      <c r="S23" s="107"/>
      <c r="T23" s="42"/>
      <c r="U23" s="107" t="s">
        <v>33</v>
      </c>
      <c r="V23" s="107"/>
      <c r="Y23" s="101" t="s">
        <v>50</v>
      </c>
      <c r="Z23" s="102"/>
      <c r="AA23" s="103"/>
      <c r="AD23" s="39"/>
      <c r="AE23" s="26"/>
      <c r="AF23" s="31"/>
      <c r="AH23" s="39"/>
      <c r="AI23" s="35"/>
      <c r="AJ23"/>
      <c r="AK23" s="31"/>
      <c r="AM23" s="39" t="s">
        <v>47</v>
      </c>
      <c r="AN23" s="26"/>
      <c r="AO23" s="31">
        <f>SUM(AO10:AO22)</f>
        <v>0</v>
      </c>
      <c r="AQ23" s="39"/>
      <c r="AR23" s="35"/>
      <c r="AS23"/>
      <c r="AT23" s="31"/>
    </row>
    <row r="24" spans="2:46" ht="17" thickTop="1" thickBot="1" x14ac:dyDescent="0.25">
      <c r="D24" s="52"/>
      <c r="E24" s="12"/>
      <c r="F24" s="12"/>
      <c r="G24" s="48"/>
      <c r="H24" s="40"/>
      <c r="I24" s="9"/>
      <c r="J24" s="9"/>
      <c r="L24" s="15">
        <v>30000</v>
      </c>
      <c r="M24" s="9">
        <v>100000</v>
      </c>
      <c r="O24" s="15">
        <v>3666</v>
      </c>
      <c r="R24" s="15"/>
      <c r="S24" s="9">
        <v>3666</v>
      </c>
      <c r="U24" s="15"/>
      <c r="Y24" s="39"/>
      <c r="Z24" s="20" t="s">
        <v>6</v>
      </c>
      <c r="AA24" s="21" t="s">
        <v>7</v>
      </c>
      <c r="AD24" s="1" t="s">
        <v>9</v>
      </c>
      <c r="AE24" s="26"/>
      <c r="AF24" s="32" t="e">
        <f>AF5-AE22</f>
        <v>#REF!</v>
      </c>
      <c r="AH24" s="1" t="s">
        <v>15</v>
      </c>
      <c r="AI24" s="36">
        <f>SUM(AI7:AI23)</f>
        <v>1420000</v>
      </c>
      <c r="AJ24" s="2" t="s">
        <v>16</v>
      </c>
      <c r="AK24" s="32" t="e">
        <f>SUM(AK20:AK23)</f>
        <v>#REF!</v>
      </c>
      <c r="AM24" s="1" t="s">
        <v>9</v>
      </c>
      <c r="AN24" s="26"/>
      <c r="AO24" s="32">
        <f>AO7-AN22+AO23</f>
        <v>228834</v>
      </c>
      <c r="AQ24" s="1" t="s">
        <v>15</v>
      </c>
      <c r="AR24" s="36">
        <f>AR22+AR12</f>
        <v>1420000</v>
      </c>
      <c r="AS24" s="2" t="s">
        <v>16</v>
      </c>
      <c r="AT24" s="32">
        <f>AT17+AT22</f>
        <v>1420000</v>
      </c>
    </row>
    <row r="25" spans="2:46" ht="17" thickTop="1" thickBot="1" x14ac:dyDescent="0.25">
      <c r="B25" s="50">
        <v>44413</v>
      </c>
      <c r="C25" s="48" t="s">
        <v>80</v>
      </c>
      <c r="D25" s="51" t="s">
        <v>92</v>
      </c>
      <c r="E25" s="11">
        <v>20000</v>
      </c>
      <c r="F25" s="11"/>
      <c r="G25" s="48"/>
      <c r="H25" s="40"/>
      <c r="I25" s="9"/>
      <c r="J25" s="9"/>
      <c r="L25" s="15"/>
      <c r="O25" s="15">
        <v>7500</v>
      </c>
      <c r="R25" s="15"/>
      <c r="S25" s="9">
        <v>7500</v>
      </c>
      <c r="U25" s="15"/>
      <c r="Y25" s="58" t="s">
        <v>87</v>
      </c>
      <c r="Z25" s="68">
        <v>1420000</v>
      </c>
      <c r="AA25" s="69"/>
      <c r="AD25" s="54"/>
      <c r="AE25" s="29"/>
      <c r="AF25" s="33"/>
      <c r="AH25" s="54"/>
      <c r="AI25" s="37"/>
      <c r="AJ25" s="55"/>
      <c r="AK25" s="33"/>
      <c r="AM25" s="54"/>
      <c r="AN25" s="29"/>
      <c r="AO25" s="33"/>
      <c r="AQ25" s="54"/>
      <c r="AR25" s="37"/>
      <c r="AS25" s="55"/>
      <c r="AT25" s="33"/>
    </row>
    <row r="26" spans="2:46" ht="16" thickBot="1" x14ac:dyDescent="0.25">
      <c r="B26" s="65"/>
      <c r="C26" s="48"/>
      <c r="D26" s="51" t="s">
        <v>87</v>
      </c>
      <c r="E26" s="11"/>
      <c r="F26" s="11">
        <f>E25</f>
        <v>20000</v>
      </c>
      <c r="G26" s="48"/>
      <c r="H26" s="40"/>
      <c r="I26" s="107" t="s">
        <v>96</v>
      </c>
      <c r="J26" s="107"/>
      <c r="L26" s="15"/>
      <c r="O26" s="15"/>
      <c r="R26" s="15"/>
      <c r="U26" s="15"/>
      <c r="Y26" s="53" t="s">
        <v>88</v>
      </c>
      <c r="Z26" s="68"/>
      <c r="AA26" s="69">
        <v>780000</v>
      </c>
    </row>
    <row r="27" spans="2:46" ht="15" x14ac:dyDescent="0.2">
      <c r="B27" s="48"/>
      <c r="C27" s="48"/>
      <c r="D27" s="52"/>
      <c r="E27" s="12"/>
      <c r="F27" s="12"/>
      <c r="G27" s="48"/>
      <c r="H27" s="40"/>
      <c r="I27" s="15"/>
      <c r="J27" s="9">
        <v>300000</v>
      </c>
      <c r="K27" s="16"/>
      <c r="L27" s="15"/>
      <c r="N27" s="16"/>
      <c r="O27" s="15"/>
      <c r="R27" s="15"/>
      <c r="U27" s="15"/>
      <c r="Y27" s="53" t="s">
        <v>89</v>
      </c>
      <c r="Z27" s="68">
        <v>240000</v>
      </c>
      <c r="AA27" s="69"/>
    </row>
    <row r="28" spans="2:46" ht="16" thickBot="1" x14ac:dyDescent="0.25">
      <c r="B28" s="50">
        <v>44439</v>
      </c>
      <c r="C28" s="48" t="s">
        <v>81</v>
      </c>
      <c r="D28" s="51" t="s">
        <v>87</v>
      </c>
      <c r="E28" s="11">
        <f>50000*7</f>
        <v>350000</v>
      </c>
      <c r="F28" s="11"/>
      <c r="G28" s="48"/>
      <c r="H28" s="40"/>
      <c r="I28" s="15"/>
      <c r="J28" s="9"/>
      <c r="K28" s="16"/>
      <c r="L28" s="17">
        <f>SUM(L24:L27)</f>
        <v>30000</v>
      </c>
      <c r="M28" s="18">
        <f>SUM(M24:M27)</f>
        <v>100000</v>
      </c>
      <c r="N28" s="16"/>
      <c r="O28" s="17">
        <f>SUM(O24:O27)</f>
        <v>11166</v>
      </c>
      <c r="P28" s="18">
        <f>SUM(P24:P27)</f>
        <v>0</v>
      </c>
      <c r="Q28" s="16"/>
      <c r="R28" s="17">
        <f>SUM(R24:R27)</f>
        <v>0</v>
      </c>
      <c r="S28" s="18">
        <f>SUM(S24:S27)</f>
        <v>11166</v>
      </c>
      <c r="T28" s="16"/>
      <c r="U28" s="17">
        <f>SUM(U24:U27)</f>
        <v>0</v>
      </c>
      <c r="V28" s="18">
        <f>SUM(V24:V27)</f>
        <v>0</v>
      </c>
      <c r="Y28" s="53" t="s">
        <v>19</v>
      </c>
      <c r="Z28" s="68"/>
      <c r="AA28" s="69">
        <v>540000</v>
      </c>
    </row>
    <row r="29" spans="2:46" ht="16" thickTop="1" x14ac:dyDescent="0.2">
      <c r="B29" s="5"/>
      <c r="C29" s="48"/>
      <c r="D29" s="51" t="s">
        <v>88</v>
      </c>
      <c r="E29" s="11"/>
      <c r="F29" s="11">
        <f>50000*5</f>
        <v>250000</v>
      </c>
      <c r="G29" s="48"/>
      <c r="H29" s="40"/>
      <c r="I29" s="15"/>
      <c r="Y29" s="53" t="s">
        <v>90</v>
      </c>
      <c r="Z29" s="68"/>
      <c r="AA29" s="69">
        <v>50000</v>
      </c>
    </row>
    <row r="30" spans="2:46" ht="16" thickBot="1" x14ac:dyDescent="0.25">
      <c r="B30" s="5"/>
      <c r="C30" s="48"/>
      <c r="D30" s="51" t="s">
        <v>94</v>
      </c>
      <c r="E30" s="11"/>
      <c r="F30" s="11">
        <f>50000*2</f>
        <v>100000</v>
      </c>
      <c r="G30" s="48"/>
      <c r="H30" s="40"/>
      <c r="I30" s="15"/>
      <c r="J30" s="9"/>
      <c r="L30" s="19">
        <f>IF(L28&gt;M28,L28-M28:M28,0)</f>
        <v>0</v>
      </c>
      <c r="M30" s="19">
        <f>IF(M28&gt;L28,M28-L28,0)</f>
        <v>70000</v>
      </c>
      <c r="O30" s="19">
        <f>IF(O28&gt;P28,O28-P28:P28,0)</f>
        <v>11166</v>
      </c>
      <c r="P30" s="19">
        <f>IF(P28&gt;O28,P28-O28,0)</f>
        <v>0</v>
      </c>
      <c r="Q30" s="16"/>
      <c r="R30" s="19">
        <f>IF(R28&gt;S28,R28-S28:S28,0)</f>
        <v>0</v>
      </c>
      <c r="S30" s="19">
        <f>IF(S28&gt;R28,S28-R28,0)</f>
        <v>11166</v>
      </c>
      <c r="T30" s="16"/>
      <c r="U30" s="19">
        <f>IF(U28&gt;V28,U28-V28:V28,0)</f>
        <v>0</v>
      </c>
      <c r="V30" s="19">
        <f>IF(V28&gt;U28,V28-U28,0)</f>
        <v>0</v>
      </c>
      <c r="Y30" s="53" t="s">
        <v>33</v>
      </c>
      <c r="Z30" s="13">
        <v>60000</v>
      </c>
      <c r="AA30" s="22"/>
    </row>
    <row r="31" spans="2:46" ht="17" thickTop="1" thickBot="1" x14ac:dyDescent="0.25">
      <c r="B31" s="5"/>
      <c r="C31" s="48"/>
      <c r="D31" s="52"/>
      <c r="E31" s="12"/>
      <c r="F31" s="12"/>
      <c r="G31" s="48"/>
      <c r="H31" s="40"/>
      <c r="I31" s="17">
        <f>SUM(I27:I30)</f>
        <v>0</v>
      </c>
      <c r="J31" s="18">
        <f>SUM(J27:J30)</f>
        <v>300000</v>
      </c>
      <c r="L31" s="16"/>
      <c r="M31" s="16"/>
      <c r="O31" s="16"/>
      <c r="P31" s="16"/>
      <c r="Q31" s="16"/>
      <c r="R31" s="16"/>
      <c r="S31" s="16"/>
      <c r="T31" s="16"/>
      <c r="Y31" s="53" t="s">
        <v>95</v>
      </c>
      <c r="Z31" s="13">
        <v>20000</v>
      </c>
      <c r="AA31" s="22"/>
    </row>
    <row r="32" spans="2:46" ht="16" thickTop="1" x14ac:dyDescent="0.2">
      <c r="B32" s="50">
        <v>44561</v>
      </c>
      <c r="C32" s="48" t="s">
        <v>82</v>
      </c>
      <c r="D32" s="51" t="s">
        <v>94</v>
      </c>
      <c r="E32" s="11">
        <v>30000</v>
      </c>
      <c r="F32" s="11"/>
      <c r="G32" s="48"/>
      <c r="H32" s="40"/>
      <c r="I32" s="9"/>
      <c r="J32" s="9"/>
      <c r="Y32" s="53" t="s">
        <v>92</v>
      </c>
      <c r="Z32" s="13"/>
      <c r="AA32" s="22">
        <v>0</v>
      </c>
    </row>
    <row r="33" spans="2:27" ht="16" thickBot="1" x14ac:dyDescent="0.25">
      <c r="B33" s="5"/>
      <c r="C33" s="48">
        <f>150000/5</f>
        <v>30000</v>
      </c>
      <c r="D33" s="51" t="s">
        <v>88</v>
      </c>
      <c r="E33" s="11"/>
      <c r="F33" s="11">
        <f>E32</f>
        <v>30000</v>
      </c>
      <c r="G33" s="48"/>
      <c r="H33" s="40"/>
      <c r="I33" s="19">
        <f>IF(I31&gt;J31,I31-J31:J31,0)</f>
        <v>0</v>
      </c>
      <c r="J33" s="19">
        <f>IF(J31&gt;I31,J31-I31,0)</f>
        <v>300000</v>
      </c>
      <c r="Y33" s="53" t="s">
        <v>96</v>
      </c>
      <c r="Z33" s="13"/>
      <c r="AA33" s="22">
        <v>300000</v>
      </c>
    </row>
    <row r="34" spans="2:27" ht="16" thickTop="1" x14ac:dyDescent="0.2">
      <c r="B34" s="5"/>
      <c r="C34" s="97" t="s">
        <v>84</v>
      </c>
      <c r="D34" s="52"/>
      <c r="E34" s="12"/>
      <c r="F34" s="12"/>
      <c r="G34" s="48"/>
      <c r="H34" s="40"/>
      <c r="I34" s="16"/>
      <c r="J34" s="9"/>
      <c r="Y34" s="53" t="s">
        <v>94</v>
      </c>
      <c r="Z34" s="13"/>
      <c r="AA34" s="22">
        <v>70000</v>
      </c>
    </row>
    <row r="35" spans="2:27" ht="15" x14ac:dyDescent="0.2">
      <c r="B35" s="87"/>
      <c r="C35" s="48" t="s">
        <v>85</v>
      </c>
      <c r="D35" s="51" t="s">
        <v>97</v>
      </c>
      <c r="E35" s="11">
        <v>3666</v>
      </c>
      <c r="F35" s="11"/>
      <c r="G35" s="48"/>
      <c r="H35" s="40"/>
      <c r="I35" s="9"/>
      <c r="J35" s="9"/>
      <c r="Y35" s="53"/>
      <c r="Z35" s="13"/>
      <c r="AA35" s="22"/>
    </row>
    <row r="36" spans="2:27" ht="15" x14ac:dyDescent="0.2">
      <c r="B36" s="5"/>
      <c r="D36" s="51" t="s">
        <v>98</v>
      </c>
      <c r="E36" s="11"/>
      <c r="F36" s="11">
        <f>E35</f>
        <v>3666</v>
      </c>
      <c r="G36" s="48"/>
      <c r="H36" s="40"/>
      <c r="I36" s="9"/>
      <c r="J36" s="9"/>
      <c r="Y36" s="53"/>
      <c r="Z36" s="13"/>
      <c r="AA36" s="22"/>
    </row>
    <row r="37" spans="2:27" ht="15" x14ac:dyDescent="0.2">
      <c r="B37" s="5"/>
      <c r="C37" s="48"/>
      <c r="D37" s="52"/>
      <c r="E37" s="12"/>
      <c r="F37" s="12"/>
      <c r="G37" s="48"/>
      <c r="H37" s="40"/>
      <c r="I37" s="9"/>
      <c r="J37" s="9"/>
      <c r="Y37" s="53"/>
      <c r="Z37" s="13"/>
      <c r="AA37" s="22"/>
    </row>
    <row r="38" spans="2:27" ht="16" thickBot="1" x14ac:dyDescent="0.25">
      <c r="B38" s="5"/>
      <c r="C38" s="48" t="s">
        <v>86</v>
      </c>
      <c r="D38" s="51" t="s">
        <v>97</v>
      </c>
      <c r="E38" s="11">
        <v>7500</v>
      </c>
      <c r="F38" s="11"/>
      <c r="G38" s="48"/>
      <c r="H38" s="40"/>
      <c r="I38" s="9"/>
      <c r="J38" s="9"/>
      <c r="Y38" s="39" t="s">
        <v>18</v>
      </c>
      <c r="Z38" s="23">
        <v>1740000</v>
      </c>
      <c r="AA38" s="23">
        <v>1740000</v>
      </c>
    </row>
    <row r="39" spans="2:27" ht="16" thickTop="1" x14ac:dyDescent="0.2">
      <c r="B39" s="5"/>
      <c r="C39" s="48"/>
      <c r="D39" s="51" t="s">
        <v>98</v>
      </c>
      <c r="E39" s="11"/>
      <c r="F39" s="11">
        <f>E38</f>
        <v>7500</v>
      </c>
      <c r="G39" s="48"/>
      <c r="H39" s="40"/>
      <c r="I39" s="9"/>
      <c r="J39" s="9"/>
      <c r="U39" s="42"/>
      <c r="V39" s="42"/>
    </row>
    <row r="40" spans="2:27" ht="15" hidden="1" x14ac:dyDescent="0.2">
      <c r="B40" s="5"/>
      <c r="C40" s="48"/>
      <c r="D40" s="52"/>
      <c r="E40" s="12"/>
      <c r="F40" s="12"/>
      <c r="G40" s="48"/>
      <c r="H40" s="40"/>
      <c r="I40" s="9"/>
      <c r="J40" s="9"/>
    </row>
    <row r="41" spans="2:27" ht="15" hidden="1" x14ac:dyDescent="0.2">
      <c r="B41" s="5"/>
      <c r="C41" s="48"/>
      <c r="D41" s="48"/>
      <c r="E41" s="9"/>
      <c r="F41" s="9"/>
      <c r="G41" s="48"/>
      <c r="H41" s="40"/>
      <c r="I41" s="9"/>
      <c r="J41" s="9"/>
    </row>
    <row r="42" spans="2:27" ht="15" hidden="1" x14ac:dyDescent="0.2">
      <c r="B42" s="5"/>
      <c r="C42" s="48"/>
      <c r="D42" s="48"/>
      <c r="E42" s="9"/>
      <c r="F42" s="9"/>
      <c r="G42" s="48"/>
      <c r="H42" s="40"/>
      <c r="I42" s="9"/>
      <c r="J42" s="9"/>
    </row>
    <row r="43" spans="2:27" ht="15" hidden="1" x14ac:dyDescent="0.2">
      <c r="B43" s="5"/>
      <c r="C43" s="48"/>
      <c r="D43" s="48"/>
      <c r="E43" s="9"/>
      <c r="F43" s="9"/>
      <c r="G43" s="48"/>
      <c r="H43" s="40"/>
      <c r="I43" s="9"/>
      <c r="J43" s="9"/>
    </row>
    <row r="44" spans="2:27" ht="15" hidden="1" x14ac:dyDescent="0.2">
      <c r="B44" s="5"/>
      <c r="C44" s="48"/>
      <c r="D44" s="48"/>
      <c r="E44" s="9"/>
      <c r="F44" s="9"/>
      <c r="G44" s="48"/>
      <c r="H44" s="40"/>
      <c r="I44" s="9"/>
      <c r="J44" s="9"/>
      <c r="U44" s="16"/>
      <c r="V44" s="16"/>
    </row>
    <row r="45" spans="2:27" ht="15" hidden="1" x14ac:dyDescent="0.2">
      <c r="B45" s="5"/>
      <c r="C45" s="48"/>
      <c r="D45" s="48"/>
      <c r="E45" s="9"/>
      <c r="F45" s="9"/>
      <c r="G45" s="48"/>
      <c r="H45" s="40"/>
      <c r="I45" s="9"/>
      <c r="J45" s="9"/>
    </row>
    <row r="46" spans="2:27" ht="15" hidden="1" x14ac:dyDescent="0.2">
      <c r="B46" s="5"/>
      <c r="C46" s="48"/>
      <c r="D46" s="48"/>
      <c r="E46" s="9"/>
      <c r="F46" s="9"/>
      <c r="G46" s="48"/>
      <c r="H46" s="40"/>
      <c r="I46" s="9"/>
      <c r="J46" s="9"/>
      <c r="U46" s="16"/>
      <c r="V46" s="16"/>
    </row>
    <row r="47" spans="2:27" ht="15" hidden="1" x14ac:dyDescent="0.2">
      <c r="B47" s="5"/>
      <c r="C47" s="48"/>
      <c r="D47" s="48"/>
      <c r="E47" s="9"/>
      <c r="F47" s="9"/>
      <c r="G47" s="48"/>
      <c r="H47" s="40"/>
      <c r="I47" s="9"/>
      <c r="J47" s="9"/>
      <c r="U47" s="16"/>
      <c r="V47" s="16"/>
    </row>
    <row r="48" spans="2:27" ht="15" hidden="1" x14ac:dyDescent="0.2">
      <c r="B48" s="5"/>
      <c r="C48" s="48"/>
      <c r="D48" s="48"/>
      <c r="E48" s="9"/>
      <c r="F48" s="9"/>
      <c r="G48" s="48"/>
      <c r="H48" s="40"/>
      <c r="I48" s="9"/>
      <c r="J48" s="9"/>
    </row>
    <row r="49" spans="2:10" ht="15" hidden="1" x14ac:dyDescent="0.2">
      <c r="B49" s="5"/>
      <c r="C49" s="48"/>
      <c r="D49" s="48"/>
      <c r="E49" s="9"/>
      <c r="F49" s="9"/>
      <c r="G49" s="48"/>
      <c r="H49" s="40"/>
      <c r="I49" s="9"/>
      <c r="J49" s="9"/>
    </row>
    <row r="50" spans="2:10" ht="15" hidden="1" x14ac:dyDescent="0.2">
      <c r="B50" s="5"/>
      <c r="C50" s="48"/>
      <c r="D50" s="48"/>
      <c r="E50" s="9"/>
      <c r="F50" s="9"/>
      <c r="G50" s="48"/>
      <c r="H50" s="40"/>
      <c r="I50" s="9"/>
      <c r="J50" s="9"/>
    </row>
    <row r="51" spans="2:10" ht="15" hidden="1" x14ac:dyDescent="0.2">
      <c r="B51" s="5"/>
      <c r="C51" s="48"/>
      <c r="D51" s="48"/>
      <c r="E51" s="9"/>
      <c r="F51" s="9"/>
      <c r="G51" s="48"/>
      <c r="H51" s="40"/>
      <c r="I51" s="9"/>
      <c r="J51" s="9"/>
    </row>
    <row r="52" spans="2:10" ht="15" hidden="1" x14ac:dyDescent="0.2">
      <c r="B52" s="5"/>
      <c r="C52" s="48"/>
      <c r="D52" s="48"/>
      <c r="E52" s="9"/>
      <c r="F52" s="9"/>
      <c r="G52" s="48"/>
      <c r="H52" s="40"/>
      <c r="I52" s="9"/>
      <c r="J52" s="9"/>
    </row>
    <row r="53" spans="2:10" ht="15" hidden="1" x14ac:dyDescent="0.2">
      <c r="B53" s="5"/>
      <c r="C53" s="48"/>
      <c r="D53" s="48"/>
      <c r="E53" s="9"/>
      <c r="F53" s="9"/>
      <c r="G53" s="48"/>
      <c r="H53" s="40"/>
      <c r="I53" s="9"/>
      <c r="J53" s="9"/>
    </row>
    <row r="54" spans="2:10" ht="15" hidden="1" x14ac:dyDescent="0.2">
      <c r="B54" s="5"/>
      <c r="C54" s="48"/>
      <c r="D54" s="48"/>
      <c r="E54" s="9"/>
      <c r="F54" s="9"/>
      <c r="G54" s="48"/>
      <c r="H54" s="40"/>
      <c r="I54" s="9"/>
      <c r="J54" s="9"/>
    </row>
    <row r="55" spans="2:10" ht="15" hidden="1" x14ac:dyDescent="0.2">
      <c r="B55" s="5"/>
      <c r="C55" s="48"/>
      <c r="D55" s="48"/>
      <c r="E55" s="9"/>
      <c r="F55" s="9"/>
      <c r="G55" s="48"/>
      <c r="H55" s="40"/>
      <c r="I55" s="9"/>
      <c r="J55" s="9"/>
    </row>
    <row r="56" spans="2:10" ht="15" hidden="1" x14ac:dyDescent="0.2">
      <c r="B56" s="5"/>
      <c r="C56" s="48"/>
      <c r="D56" s="48"/>
      <c r="E56" s="9"/>
      <c r="F56" s="9"/>
      <c r="G56" s="48"/>
      <c r="H56" s="40"/>
      <c r="I56" s="9"/>
      <c r="J56" s="9"/>
    </row>
    <row r="57" spans="2:10" ht="15" hidden="1" x14ac:dyDescent="0.2">
      <c r="B57" s="5"/>
      <c r="C57" s="48"/>
      <c r="D57" s="48"/>
      <c r="E57" s="9"/>
      <c r="F57" s="9"/>
      <c r="G57" s="48"/>
      <c r="H57" s="40"/>
      <c r="I57" s="9"/>
      <c r="J57" s="9"/>
    </row>
    <row r="58" spans="2:10" ht="15" hidden="1" x14ac:dyDescent="0.2">
      <c r="B58" s="5"/>
      <c r="C58" s="48"/>
      <c r="D58" s="48"/>
      <c r="E58" s="9"/>
      <c r="F58" s="9"/>
      <c r="G58" s="48"/>
      <c r="H58" s="40"/>
      <c r="I58" s="9"/>
      <c r="J58" s="9"/>
    </row>
    <row r="59" spans="2:10" ht="15" hidden="1" x14ac:dyDescent="0.2">
      <c r="B59" s="5"/>
      <c r="C59" s="48"/>
      <c r="D59" s="48"/>
      <c r="E59" s="9"/>
      <c r="F59" s="9"/>
      <c r="G59" s="48"/>
      <c r="H59" s="40"/>
      <c r="I59" s="9"/>
      <c r="J59" s="9"/>
    </row>
    <row r="60" spans="2:10" ht="15" hidden="1" x14ac:dyDescent="0.2">
      <c r="B60" s="5"/>
      <c r="C60" s="48"/>
      <c r="D60" s="48"/>
      <c r="E60" s="9"/>
      <c r="F60" s="9"/>
      <c r="G60" s="48"/>
      <c r="H60" s="40"/>
      <c r="I60" s="9"/>
      <c r="J60" s="9"/>
    </row>
    <row r="61" spans="2:10" ht="15" hidden="1" x14ac:dyDescent="0.2">
      <c r="B61" s="5"/>
      <c r="C61" s="48"/>
      <c r="D61" s="48"/>
      <c r="E61" s="9"/>
      <c r="F61" s="9"/>
      <c r="G61" s="48"/>
      <c r="H61" s="40"/>
      <c r="I61" s="9"/>
      <c r="J61" s="9"/>
    </row>
    <row r="62" spans="2:10" ht="15" hidden="1" x14ac:dyDescent="0.2">
      <c r="B62" s="5"/>
      <c r="C62" s="48"/>
      <c r="D62" s="48"/>
      <c r="E62" s="9"/>
      <c r="F62" s="9"/>
      <c r="G62" s="48"/>
      <c r="H62" s="40"/>
      <c r="I62" s="9"/>
      <c r="J62" s="9"/>
    </row>
    <row r="63" spans="2:10" ht="15" hidden="1" x14ac:dyDescent="0.2">
      <c r="B63" s="5"/>
      <c r="C63" s="48"/>
      <c r="D63" s="48"/>
      <c r="E63" s="9"/>
      <c r="F63" s="9"/>
      <c r="G63" s="48"/>
      <c r="H63" s="40"/>
      <c r="I63" s="9"/>
      <c r="J63" s="9"/>
    </row>
    <row r="64" spans="2:10" ht="15" hidden="1" x14ac:dyDescent="0.2">
      <c r="B64" s="5"/>
      <c r="C64" s="48"/>
      <c r="D64" s="48"/>
      <c r="E64" s="9"/>
      <c r="F64" s="9"/>
      <c r="G64" s="48"/>
      <c r="H64" s="40"/>
      <c r="I64" s="9"/>
      <c r="J64" s="9"/>
    </row>
    <row r="65" spans="2:10" ht="15" hidden="1" x14ac:dyDescent="0.2">
      <c r="B65" s="5"/>
      <c r="C65" s="48"/>
      <c r="D65" s="48"/>
      <c r="E65" s="9"/>
      <c r="F65" s="9"/>
      <c r="G65" s="48"/>
      <c r="H65" s="40"/>
      <c r="I65" s="9"/>
      <c r="J65" s="9"/>
    </row>
    <row r="66" spans="2:10" ht="15" hidden="1" x14ac:dyDescent="0.2">
      <c r="B66" s="5"/>
      <c r="C66" s="48"/>
      <c r="D66" s="48"/>
      <c r="E66" s="9"/>
      <c r="F66" s="9"/>
      <c r="G66" s="48"/>
      <c r="H66" s="40"/>
      <c r="I66" s="9"/>
      <c r="J66" s="9"/>
    </row>
    <row r="67" spans="2:10" ht="15" hidden="1" x14ac:dyDescent="0.2">
      <c r="B67" s="5"/>
      <c r="C67" s="48"/>
      <c r="D67" s="48"/>
      <c r="E67" s="9"/>
      <c r="F67" s="9"/>
      <c r="G67" s="48"/>
      <c r="H67" s="40"/>
      <c r="I67" s="9"/>
      <c r="J67" s="9"/>
    </row>
    <row r="68" spans="2:10" ht="15" hidden="1" x14ac:dyDescent="0.2">
      <c r="B68" s="5"/>
      <c r="C68" s="48"/>
      <c r="D68" s="48"/>
      <c r="E68" s="9"/>
      <c r="F68" s="9"/>
      <c r="G68" s="48"/>
      <c r="H68" s="40"/>
      <c r="I68" s="9"/>
      <c r="J68" s="9"/>
    </row>
    <row r="69" spans="2:10" ht="15" hidden="1" x14ac:dyDescent="0.2">
      <c r="B69" s="5"/>
      <c r="C69" s="48"/>
      <c r="D69" s="48"/>
      <c r="E69" s="9"/>
      <c r="F69" s="9"/>
      <c r="G69" s="48"/>
      <c r="H69" s="40"/>
      <c r="I69" s="9"/>
      <c r="J69" s="9"/>
    </row>
    <row r="70" spans="2:10" ht="15" hidden="1" x14ac:dyDescent="0.2">
      <c r="B70" s="5"/>
      <c r="C70" s="48"/>
      <c r="D70" s="48"/>
      <c r="E70" s="9"/>
      <c r="F70" s="9"/>
      <c r="G70" s="48"/>
      <c r="H70" s="40"/>
      <c r="I70" s="9"/>
      <c r="J70" s="9"/>
    </row>
    <row r="71" spans="2:10" ht="15" hidden="1" x14ac:dyDescent="0.2">
      <c r="B71" s="5"/>
      <c r="C71" s="48"/>
      <c r="D71" s="48"/>
      <c r="E71" s="9"/>
      <c r="F71" s="9"/>
      <c r="G71" s="48"/>
      <c r="H71" s="40"/>
      <c r="I71" s="9"/>
      <c r="J71" s="9"/>
    </row>
    <row r="72" spans="2:10" ht="15" hidden="1" x14ac:dyDescent="0.2">
      <c r="B72" s="5"/>
      <c r="C72" s="48"/>
      <c r="D72" s="48"/>
      <c r="E72" s="9"/>
      <c r="F72" s="9"/>
      <c r="G72" s="48"/>
      <c r="H72" s="40"/>
      <c r="I72" s="9"/>
      <c r="J72" s="9"/>
    </row>
    <row r="73" spans="2:10" ht="15" hidden="1" x14ac:dyDescent="0.2">
      <c r="B73" s="5"/>
      <c r="C73" s="48"/>
      <c r="D73" s="48"/>
      <c r="E73" s="9"/>
      <c r="F73" s="9"/>
      <c r="G73" s="48"/>
      <c r="H73" s="40"/>
      <c r="I73" s="9"/>
      <c r="J73" s="9"/>
    </row>
    <row r="74" spans="2:10" ht="15" hidden="1" x14ac:dyDescent="0.2">
      <c r="B74" s="5"/>
      <c r="C74" s="48"/>
      <c r="D74" s="48"/>
      <c r="E74" s="9"/>
      <c r="F74" s="9"/>
      <c r="G74" s="48"/>
      <c r="H74" s="40"/>
      <c r="I74" s="9"/>
      <c r="J74" s="9"/>
    </row>
    <row r="75" spans="2:10" ht="15" hidden="1" x14ac:dyDescent="0.2">
      <c r="B75" s="5"/>
      <c r="C75" s="48"/>
      <c r="D75" s="48"/>
      <c r="E75" s="9"/>
      <c r="F75" s="9"/>
      <c r="G75" s="48"/>
      <c r="H75" s="40"/>
      <c r="I75" s="9"/>
      <c r="J75" s="9"/>
    </row>
    <row r="76" spans="2:10" ht="15" hidden="1" x14ac:dyDescent="0.2">
      <c r="B76" s="5"/>
      <c r="C76" s="48"/>
      <c r="D76" s="48"/>
      <c r="E76" s="9"/>
      <c r="F76" s="9"/>
      <c r="G76" s="48"/>
      <c r="H76" s="40"/>
      <c r="I76" s="9"/>
      <c r="J76" s="9"/>
    </row>
    <row r="77" spans="2:10" ht="15" hidden="1" x14ac:dyDescent="0.2">
      <c r="B77" s="5"/>
      <c r="C77" s="48"/>
      <c r="D77" s="48"/>
      <c r="E77" s="9"/>
      <c r="F77" s="9"/>
      <c r="G77" s="48"/>
      <c r="H77" s="40"/>
      <c r="I77" s="9"/>
      <c r="J77" s="9"/>
    </row>
    <row r="78" spans="2:10" ht="15" hidden="1" x14ac:dyDescent="0.2">
      <c r="B78" s="5"/>
      <c r="C78" s="48"/>
      <c r="D78" s="48"/>
      <c r="E78" s="9"/>
      <c r="F78" s="9"/>
      <c r="G78" s="48"/>
      <c r="H78" s="40"/>
      <c r="I78" s="9"/>
      <c r="J78" s="9"/>
    </row>
    <row r="79" spans="2:10" ht="15" hidden="1" x14ac:dyDescent="0.2">
      <c r="B79" s="5"/>
      <c r="C79" s="48"/>
      <c r="D79" s="48"/>
      <c r="E79" s="9"/>
      <c r="F79" s="9"/>
      <c r="G79" s="48"/>
      <c r="H79" s="40"/>
      <c r="I79" s="9"/>
      <c r="J79" s="9"/>
    </row>
    <row r="80" spans="2:10" ht="15" hidden="1" x14ac:dyDescent="0.2">
      <c r="B80" s="5"/>
      <c r="C80" s="48"/>
      <c r="D80" s="48"/>
      <c r="E80" s="9"/>
      <c r="F80" s="9"/>
      <c r="G80" s="48"/>
      <c r="H80" s="40"/>
      <c r="I80" s="9"/>
      <c r="J80" s="9"/>
    </row>
    <row r="81" spans="2:10" ht="15" hidden="1" x14ac:dyDescent="0.2">
      <c r="B81" s="5"/>
      <c r="C81" s="48"/>
      <c r="D81" s="48"/>
      <c r="E81" s="9"/>
      <c r="F81" s="9"/>
      <c r="G81" s="48"/>
      <c r="H81" s="40"/>
      <c r="I81" s="9"/>
      <c r="J81" s="9"/>
    </row>
    <row r="82" spans="2:10" ht="15" hidden="1" x14ac:dyDescent="0.2">
      <c r="B82" s="5"/>
      <c r="C82" s="48"/>
      <c r="D82" s="48"/>
      <c r="E82" s="9"/>
      <c r="F82" s="9"/>
      <c r="G82" s="48"/>
      <c r="H82" s="40"/>
      <c r="I82" s="9"/>
      <c r="J82" s="9"/>
    </row>
    <row r="83" spans="2:10" ht="15" hidden="1" x14ac:dyDescent="0.2">
      <c r="B83" s="5"/>
      <c r="C83" s="48"/>
      <c r="D83" s="48"/>
      <c r="E83" s="9"/>
      <c r="F83" s="9"/>
      <c r="G83" s="48"/>
      <c r="H83" s="40"/>
      <c r="I83" s="9"/>
      <c r="J83" s="9"/>
    </row>
    <row r="84" spans="2:10" ht="15" hidden="1" x14ac:dyDescent="0.2">
      <c r="B84" s="5"/>
      <c r="C84" s="48"/>
      <c r="D84" s="48"/>
      <c r="E84" s="9"/>
      <c r="F84" s="9"/>
      <c r="G84" s="48"/>
      <c r="H84" s="40"/>
      <c r="I84" s="9"/>
      <c r="J84" s="9"/>
    </row>
    <row r="85" spans="2:10" ht="15" hidden="1" x14ac:dyDescent="0.2">
      <c r="B85" s="5"/>
      <c r="C85" s="48"/>
      <c r="D85" s="48"/>
      <c r="E85" s="9"/>
      <c r="F85" s="9"/>
      <c r="G85" s="48"/>
      <c r="H85" s="40"/>
      <c r="I85" s="9"/>
      <c r="J85" s="9"/>
    </row>
    <row r="86" spans="2:10" ht="15" hidden="1" x14ac:dyDescent="0.2">
      <c r="B86" s="5"/>
      <c r="C86" s="48"/>
      <c r="D86" s="48"/>
      <c r="E86" s="9"/>
      <c r="F86" s="9"/>
      <c r="G86" s="48"/>
      <c r="H86" s="40"/>
      <c r="I86" s="9"/>
      <c r="J86" s="9"/>
    </row>
    <row r="87" spans="2:10" ht="15" hidden="1" x14ac:dyDescent="0.2">
      <c r="B87" s="5"/>
      <c r="C87" s="48"/>
      <c r="D87" s="48"/>
      <c r="E87" s="9"/>
      <c r="F87" s="9"/>
      <c r="G87" s="48"/>
      <c r="H87" s="40"/>
      <c r="I87" s="9"/>
      <c r="J87" s="9"/>
    </row>
    <row r="88" spans="2:10" ht="15" hidden="1" x14ac:dyDescent="0.2">
      <c r="B88" s="5"/>
      <c r="C88" s="48"/>
      <c r="D88" s="48"/>
      <c r="E88" s="9"/>
      <c r="F88" s="9"/>
      <c r="G88" s="48"/>
      <c r="H88" s="40"/>
      <c r="I88" s="9"/>
      <c r="J88" s="9"/>
    </row>
    <row r="89" spans="2:10" ht="15" hidden="1" x14ac:dyDescent="0.2">
      <c r="B89" s="5"/>
      <c r="C89" s="48"/>
      <c r="D89" s="48"/>
      <c r="E89" s="9"/>
      <c r="F89" s="9"/>
      <c r="G89" s="48"/>
      <c r="H89" s="40"/>
      <c r="I89" s="9"/>
      <c r="J89" s="9"/>
    </row>
    <row r="90" spans="2:10" ht="15" hidden="1" x14ac:dyDescent="0.2">
      <c r="B90" s="5"/>
      <c r="C90" s="48"/>
      <c r="D90" s="48"/>
      <c r="E90" s="9"/>
      <c r="F90" s="9"/>
      <c r="G90" s="48"/>
      <c r="H90" s="40"/>
      <c r="I90" s="9"/>
      <c r="J90" s="9"/>
    </row>
    <row r="91" spans="2:10" ht="15" hidden="1" x14ac:dyDescent="0.2">
      <c r="B91" s="5"/>
      <c r="C91" s="48"/>
      <c r="D91" s="48"/>
      <c r="E91" s="9"/>
      <c r="F91" s="9"/>
      <c r="G91" s="48"/>
      <c r="H91" s="40"/>
      <c r="I91" s="9"/>
      <c r="J91" s="9"/>
    </row>
    <row r="92" spans="2:10" ht="15" hidden="1" x14ac:dyDescent="0.2">
      <c r="B92" s="5"/>
      <c r="C92" s="48"/>
      <c r="D92" s="48"/>
      <c r="E92" s="9"/>
      <c r="F92" s="9"/>
      <c r="G92" s="48"/>
      <c r="H92" s="40"/>
      <c r="I92" s="9"/>
      <c r="J92" s="9"/>
    </row>
    <row r="93" spans="2:10" ht="15" hidden="1" x14ac:dyDescent="0.2">
      <c r="B93" s="5"/>
      <c r="C93" s="48"/>
      <c r="D93" s="48"/>
      <c r="E93" s="9"/>
      <c r="F93" s="9"/>
      <c r="G93" s="48"/>
      <c r="H93" s="40"/>
      <c r="I93" s="9"/>
      <c r="J93" s="9"/>
    </row>
    <row r="94" spans="2:10" ht="15" hidden="1" x14ac:dyDescent="0.2">
      <c r="B94" s="5"/>
      <c r="C94" s="48"/>
      <c r="D94" s="48"/>
      <c r="E94" s="9"/>
      <c r="F94" s="9"/>
      <c r="G94" s="48"/>
      <c r="H94" s="40"/>
      <c r="I94" s="9"/>
      <c r="J94" s="9"/>
    </row>
    <row r="95" spans="2:10" ht="15" hidden="1" x14ac:dyDescent="0.2">
      <c r="B95" s="5"/>
      <c r="C95" s="48"/>
      <c r="D95" s="48"/>
      <c r="E95" s="9"/>
      <c r="F95" s="9"/>
      <c r="G95" s="48"/>
      <c r="H95" s="40"/>
      <c r="I95" s="9"/>
      <c r="J95" s="9"/>
    </row>
    <row r="96" spans="2:10" ht="15" hidden="1" x14ac:dyDescent="0.2">
      <c r="B96" s="5"/>
      <c r="C96" s="48"/>
      <c r="D96" s="48"/>
      <c r="E96" s="9"/>
      <c r="F96" s="9"/>
      <c r="G96" s="48"/>
      <c r="H96" s="40"/>
      <c r="I96" s="9"/>
      <c r="J96" s="9"/>
    </row>
    <row r="97" spans="2:10" ht="15" hidden="1" x14ac:dyDescent="0.2">
      <c r="B97" s="5"/>
      <c r="C97" s="48"/>
      <c r="D97" s="48"/>
      <c r="E97" s="9"/>
      <c r="F97" s="9"/>
      <c r="G97" s="48"/>
      <c r="H97" s="40"/>
      <c r="I97" s="9"/>
      <c r="J97" s="9"/>
    </row>
    <row r="98" spans="2:10" ht="15" hidden="1" x14ac:dyDescent="0.2">
      <c r="B98" s="5"/>
      <c r="C98" s="48"/>
      <c r="D98" s="48"/>
      <c r="E98" s="9"/>
      <c r="F98" s="9"/>
      <c r="G98" s="48"/>
      <c r="H98" s="40"/>
      <c r="I98" s="9"/>
      <c r="J98" s="9"/>
    </row>
    <row r="99" spans="2:10" ht="15" hidden="1" x14ac:dyDescent="0.2">
      <c r="B99" s="5"/>
      <c r="C99" s="48"/>
      <c r="D99" s="48"/>
      <c r="E99" s="9"/>
      <c r="F99" s="9"/>
      <c r="G99" s="48"/>
      <c r="H99" s="40"/>
      <c r="I99" s="9"/>
      <c r="J99" s="9"/>
    </row>
    <row r="100" spans="2:10" ht="15" hidden="1" x14ac:dyDescent="0.2">
      <c r="B100" s="5"/>
      <c r="C100" s="48"/>
      <c r="D100" s="48"/>
      <c r="E100" s="9"/>
      <c r="F100" s="9"/>
      <c r="G100" s="48"/>
      <c r="H100" s="40"/>
      <c r="I100" s="9"/>
      <c r="J100" s="9"/>
    </row>
    <row r="101" spans="2:10" ht="15" hidden="1" x14ac:dyDescent="0.2">
      <c r="B101" s="5"/>
      <c r="C101" s="48"/>
      <c r="D101" s="48"/>
      <c r="E101" s="9"/>
      <c r="F101" s="9"/>
      <c r="G101" s="48"/>
      <c r="H101" s="40"/>
      <c r="I101" s="9"/>
      <c r="J101" s="9"/>
    </row>
    <row r="102" spans="2:10" ht="15" hidden="1" x14ac:dyDescent="0.2">
      <c r="B102" s="5"/>
      <c r="C102" s="48"/>
      <c r="D102" s="48"/>
      <c r="E102" s="9"/>
      <c r="F102" s="9"/>
      <c r="G102" s="48"/>
      <c r="H102" s="40"/>
      <c r="I102" s="9"/>
      <c r="J102" s="9"/>
    </row>
    <row r="103" spans="2:10" ht="15" hidden="1" x14ac:dyDescent="0.2">
      <c r="B103" s="5"/>
      <c r="C103" s="48"/>
      <c r="D103" s="48"/>
      <c r="E103" s="9"/>
      <c r="F103" s="9"/>
      <c r="G103" s="48"/>
      <c r="H103" s="40"/>
      <c r="I103" s="9"/>
      <c r="J103" s="9"/>
    </row>
    <row r="104" spans="2:10" ht="15" hidden="1" x14ac:dyDescent="0.2">
      <c r="B104" s="5"/>
      <c r="C104" s="48"/>
      <c r="D104" s="48"/>
      <c r="E104" s="9"/>
      <c r="F104" s="9"/>
      <c r="G104" s="48"/>
      <c r="H104" s="40"/>
      <c r="I104" s="9"/>
      <c r="J104" s="9"/>
    </row>
    <row r="105" spans="2:10" ht="15" hidden="1" x14ac:dyDescent="0.2">
      <c r="B105" s="5"/>
      <c r="C105" s="48"/>
      <c r="D105" s="48"/>
      <c r="E105" s="9"/>
      <c r="F105" s="9"/>
      <c r="G105" s="48"/>
      <c r="H105" s="40"/>
      <c r="I105" s="9"/>
      <c r="J105" s="9"/>
    </row>
    <row r="106" spans="2:10" ht="15" hidden="1" x14ac:dyDescent="0.2">
      <c r="B106" s="5"/>
      <c r="C106" s="48"/>
      <c r="D106" s="48"/>
      <c r="E106" s="9"/>
      <c r="F106" s="9"/>
      <c r="G106" s="48"/>
      <c r="H106" s="40"/>
      <c r="I106" s="9"/>
      <c r="J106" s="9"/>
    </row>
    <row r="107" spans="2:10" ht="15" hidden="1" x14ac:dyDescent="0.2">
      <c r="B107" s="5"/>
      <c r="C107" s="48"/>
      <c r="D107" s="48"/>
      <c r="E107" s="9"/>
      <c r="F107" s="9"/>
      <c r="G107" s="48"/>
      <c r="H107" s="40"/>
      <c r="I107" s="9"/>
      <c r="J107" s="9"/>
    </row>
    <row r="108" spans="2:10" ht="15" hidden="1" x14ac:dyDescent="0.2">
      <c r="B108" s="5"/>
      <c r="C108" s="48"/>
      <c r="D108" s="48"/>
      <c r="E108" s="9"/>
      <c r="F108" s="9"/>
      <c r="G108" s="48"/>
      <c r="H108" s="40"/>
      <c r="I108" s="9"/>
      <c r="J108" s="9"/>
    </row>
    <row r="109" spans="2:10" ht="15" hidden="1" x14ac:dyDescent="0.2">
      <c r="B109" s="5"/>
      <c r="C109" s="48"/>
      <c r="D109" s="48"/>
      <c r="E109" s="9"/>
      <c r="F109" s="9"/>
      <c r="G109" s="48"/>
      <c r="H109" s="40"/>
      <c r="I109" s="9"/>
      <c r="J109" s="9"/>
    </row>
    <row r="110" spans="2:10" ht="15" hidden="1" x14ac:dyDescent="0.2">
      <c r="B110" s="5"/>
      <c r="C110" s="48"/>
      <c r="D110" s="48"/>
      <c r="E110" s="9"/>
      <c r="F110" s="9"/>
      <c r="G110" s="48"/>
      <c r="H110" s="40"/>
      <c r="I110" s="9"/>
      <c r="J110" s="9"/>
    </row>
    <row r="111" spans="2:10" ht="15" hidden="1" x14ac:dyDescent="0.2">
      <c r="B111" s="5"/>
      <c r="C111" s="48"/>
      <c r="D111" s="48"/>
      <c r="E111" s="9"/>
      <c r="F111" s="9"/>
      <c r="G111" s="48"/>
      <c r="H111" s="40"/>
      <c r="I111" s="9"/>
      <c r="J111" s="9"/>
    </row>
    <row r="112" spans="2:10" ht="15" hidden="1" x14ac:dyDescent="0.2">
      <c r="B112" s="5"/>
      <c r="C112" s="48"/>
      <c r="D112" s="48"/>
      <c r="E112" s="9"/>
      <c r="F112" s="9"/>
      <c r="G112" s="48"/>
      <c r="H112" s="40"/>
      <c r="I112" s="9"/>
      <c r="J112" s="9"/>
    </row>
    <row r="113" spans="2:10" ht="15" hidden="1" x14ac:dyDescent="0.2">
      <c r="B113" s="5"/>
      <c r="C113" s="48"/>
      <c r="D113" s="48"/>
      <c r="E113" s="9"/>
      <c r="F113" s="9"/>
      <c r="G113" s="48"/>
      <c r="H113" s="40"/>
      <c r="I113" s="9"/>
      <c r="J113" s="9"/>
    </row>
    <row r="114" spans="2:10" ht="15" hidden="1" x14ac:dyDescent="0.2">
      <c r="B114" s="5"/>
      <c r="C114" s="48"/>
      <c r="D114" s="48"/>
      <c r="E114" s="9"/>
      <c r="F114" s="9"/>
      <c r="G114" s="48"/>
      <c r="H114" s="40"/>
      <c r="I114" s="9"/>
      <c r="J114" s="9"/>
    </row>
    <row r="115" spans="2:10" ht="15" hidden="1" x14ac:dyDescent="0.2">
      <c r="B115" s="5"/>
      <c r="C115" s="48"/>
      <c r="D115" s="48"/>
      <c r="E115" s="9"/>
      <c r="F115" s="9"/>
      <c r="G115" s="48"/>
      <c r="H115" s="40"/>
      <c r="I115" s="9"/>
      <c r="J115" s="9"/>
    </row>
    <row r="116" spans="2:10" ht="15" hidden="1" x14ac:dyDescent="0.2">
      <c r="B116" s="5"/>
      <c r="C116" s="48"/>
      <c r="D116" s="48"/>
      <c r="E116" s="9"/>
      <c r="F116" s="9"/>
      <c r="G116" s="48"/>
      <c r="H116" s="40"/>
      <c r="I116" s="9"/>
      <c r="J116" s="9"/>
    </row>
    <row r="117" spans="2:10" ht="15" hidden="1" x14ac:dyDescent="0.2">
      <c r="B117" s="5"/>
      <c r="C117" s="48"/>
      <c r="D117" s="48"/>
      <c r="E117" s="9"/>
      <c r="F117" s="9"/>
      <c r="G117" s="48"/>
      <c r="H117" s="40"/>
      <c r="I117" s="9"/>
      <c r="J117" s="9"/>
    </row>
    <row r="118" spans="2:10" ht="15" hidden="1" x14ac:dyDescent="0.2">
      <c r="B118" s="5"/>
      <c r="C118" s="48"/>
      <c r="D118" s="48"/>
      <c r="E118" s="9"/>
      <c r="F118" s="9"/>
      <c r="G118" s="48"/>
      <c r="H118" s="40"/>
      <c r="I118" s="9"/>
      <c r="J118" s="9"/>
    </row>
    <row r="119" spans="2:10" ht="15" hidden="1" x14ac:dyDescent="0.2">
      <c r="B119" s="5"/>
      <c r="C119" s="48"/>
      <c r="D119" s="48"/>
      <c r="E119" s="9"/>
      <c r="F119" s="9"/>
      <c r="G119" s="48"/>
      <c r="H119" s="40"/>
      <c r="I119" s="9"/>
      <c r="J119" s="9"/>
    </row>
    <row r="120" spans="2:10" ht="15" hidden="1" x14ac:dyDescent="0.2">
      <c r="B120" s="5"/>
      <c r="C120" s="48"/>
      <c r="D120" s="48"/>
      <c r="E120" s="9"/>
      <c r="F120" s="9"/>
      <c r="G120" s="48"/>
      <c r="H120" s="40"/>
      <c r="I120" s="9"/>
      <c r="J120" s="9"/>
    </row>
    <row r="121" spans="2:10" ht="15" hidden="1" x14ac:dyDescent="0.2">
      <c r="B121" s="5"/>
      <c r="C121" s="48"/>
      <c r="D121" s="48"/>
      <c r="E121" s="9"/>
      <c r="F121" s="9"/>
      <c r="G121" s="48"/>
      <c r="H121" s="40"/>
      <c r="I121" s="9"/>
      <c r="J121" s="9"/>
    </row>
    <row r="122" spans="2:10" ht="15" hidden="1" x14ac:dyDescent="0.2">
      <c r="B122" s="5"/>
      <c r="C122" s="48"/>
      <c r="D122" s="48"/>
      <c r="E122" s="9"/>
      <c r="F122" s="9"/>
      <c r="G122" s="48"/>
      <c r="H122" s="40"/>
      <c r="I122" s="9"/>
      <c r="J122" s="9"/>
    </row>
    <row r="123" spans="2:10" ht="15" hidden="1" x14ac:dyDescent="0.2">
      <c r="B123" s="5"/>
      <c r="C123" s="48"/>
      <c r="D123" s="48"/>
      <c r="E123" s="9"/>
      <c r="F123" s="9"/>
      <c r="G123" s="48"/>
      <c r="H123" s="40"/>
      <c r="I123" s="9"/>
      <c r="J123" s="9"/>
    </row>
    <row r="124" spans="2:10" ht="15" hidden="1" x14ac:dyDescent="0.2">
      <c r="B124" s="5"/>
      <c r="C124" s="48"/>
      <c r="D124" s="48"/>
      <c r="E124" s="9"/>
      <c r="F124" s="9"/>
      <c r="G124" s="48"/>
      <c r="H124" s="40"/>
      <c r="I124" s="9"/>
      <c r="J124" s="9"/>
    </row>
    <row r="125" spans="2:10" ht="15" hidden="1" x14ac:dyDescent="0.2">
      <c r="B125" s="5"/>
      <c r="C125" s="48"/>
      <c r="D125" s="48"/>
      <c r="E125" s="9"/>
      <c r="F125" s="9"/>
      <c r="G125" s="48"/>
      <c r="H125" s="40"/>
      <c r="I125" s="9"/>
      <c r="J125" s="9"/>
    </row>
    <row r="126" spans="2:10" ht="15" hidden="1" x14ac:dyDescent="0.2">
      <c r="B126" s="5"/>
      <c r="C126" s="48"/>
      <c r="D126" s="48"/>
      <c r="E126" s="9"/>
      <c r="F126" s="9"/>
      <c r="G126" s="48"/>
      <c r="H126" s="40"/>
      <c r="I126" s="9"/>
      <c r="J126" s="9"/>
    </row>
    <row r="127" spans="2:10" ht="15" hidden="1" x14ac:dyDescent="0.2">
      <c r="B127" s="5"/>
      <c r="C127" s="48"/>
      <c r="D127" s="48"/>
      <c r="E127" s="9"/>
      <c r="F127" s="9"/>
      <c r="G127" s="48"/>
      <c r="H127" s="40"/>
      <c r="I127" s="9"/>
      <c r="J127" s="9"/>
    </row>
    <row r="128" spans="2:10" ht="15" hidden="1" x14ac:dyDescent="0.2">
      <c r="B128" s="5"/>
      <c r="C128" s="48"/>
      <c r="D128" s="48"/>
      <c r="E128" s="9"/>
      <c r="F128" s="9"/>
      <c r="G128" s="48"/>
      <c r="H128" s="40"/>
      <c r="I128" s="9"/>
      <c r="J128" s="9"/>
    </row>
    <row r="129" spans="2:10" ht="15" hidden="1" x14ac:dyDescent="0.2">
      <c r="B129" s="5"/>
      <c r="C129" s="48"/>
      <c r="D129" s="48"/>
      <c r="E129" s="9"/>
      <c r="F129" s="9"/>
      <c r="G129" s="48"/>
      <c r="H129" s="40"/>
      <c r="I129" s="9"/>
      <c r="J129" s="9"/>
    </row>
    <row r="130" spans="2:10" ht="15" hidden="1" x14ac:dyDescent="0.2">
      <c r="B130" s="5"/>
      <c r="C130" s="48"/>
      <c r="D130" s="48"/>
      <c r="E130" s="9"/>
      <c r="F130" s="9"/>
      <c r="G130" s="48"/>
      <c r="H130" s="40"/>
      <c r="I130" s="9"/>
      <c r="J130" s="9"/>
    </row>
    <row r="131" spans="2:10" ht="15" hidden="1" x14ac:dyDescent="0.2">
      <c r="B131" s="5"/>
      <c r="C131" s="48"/>
      <c r="D131" s="48"/>
      <c r="E131" s="9"/>
      <c r="F131" s="9"/>
      <c r="G131" s="48"/>
      <c r="H131" s="40"/>
      <c r="I131" s="9"/>
      <c r="J131" s="9"/>
    </row>
    <row r="132" spans="2:10" ht="15" hidden="1" x14ac:dyDescent="0.2">
      <c r="B132" s="5"/>
      <c r="C132" s="48"/>
      <c r="D132" s="48"/>
      <c r="E132" s="9"/>
      <c r="F132" s="9"/>
      <c r="G132" s="48"/>
      <c r="H132" s="40"/>
      <c r="I132" s="9"/>
      <c r="J132" s="9"/>
    </row>
    <row r="133" spans="2:10" ht="15" hidden="1" x14ac:dyDescent="0.2">
      <c r="B133" s="5"/>
      <c r="C133" s="48"/>
      <c r="D133" s="48"/>
      <c r="E133" s="9"/>
      <c r="F133" s="9"/>
      <c r="G133" s="48"/>
      <c r="H133" s="40"/>
      <c r="I133" s="9"/>
      <c r="J133" s="9"/>
    </row>
    <row r="134" spans="2:10" ht="15" hidden="1" x14ac:dyDescent="0.2">
      <c r="B134" s="5"/>
      <c r="C134" s="48"/>
      <c r="D134" s="48"/>
      <c r="E134" s="9"/>
      <c r="F134" s="9"/>
      <c r="G134" s="48"/>
      <c r="H134" s="40"/>
      <c r="I134" s="9"/>
      <c r="J134" s="9"/>
    </row>
    <row r="135" spans="2:10" ht="15" hidden="1" x14ac:dyDescent="0.2">
      <c r="B135" s="5"/>
      <c r="C135" s="48"/>
      <c r="D135" s="48"/>
      <c r="E135" s="9"/>
      <c r="F135" s="9"/>
      <c r="G135" s="48"/>
      <c r="H135" s="40"/>
      <c r="I135" s="9"/>
      <c r="J135" s="9"/>
    </row>
    <row r="136" spans="2:10" ht="15" hidden="1" x14ac:dyDescent="0.2">
      <c r="B136" s="5"/>
      <c r="C136" s="48"/>
      <c r="D136" s="48"/>
      <c r="E136" s="9"/>
      <c r="F136" s="9"/>
      <c r="G136" s="48"/>
      <c r="H136" s="40"/>
      <c r="I136" s="9"/>
      <c r="J136" s="9"/>
    </row>
    <row r="137" spans="2:10" ht="15" hidden="1" x14ac:dyDescent="0.2">
      <c r="B137" s="5"/>
      <c r="C137" s="48"/>
      <c r="D137" s="48"/>
      <c r="E137" s="9"/>
      <c r="F137" s="9"/>
      <c r="G137" s="48"/>
      <c r="H137" s="40"/>
      <c r="I137" s="9"/>
      <c r="J137" s="9"/>
    </row>
    <row r="138" spans="2:10" ht="15" hidden="1" x14ac:dyDescent="0.2">
      <c r="B138" s="5"/>
      <c r="C138" s="48"/>
      <c r="D138" s="48"/>
      <c r="E138" s="9"/>
      <c r="F138" s="9"/>
      <c r="G138" s="48"/>
      <c r="H138" s="40"/>
      <c r="I138" s="9"/>
      <c r="J138" s="9"/>
    </row>
    <row r="139" spans="2:10" ht="15" hidden="1" x14ac:dyDescent="0.2">
      <c r="B139" s="5"/>
      <c r="C139" s="48"/>
      <c r="D139" s="48"/>
      <c r="E139" s="9"/>
      <c r="F139" s="9"/>
      <c r="G139" s="48"/>
      <c r="H139" s="40"/>
      <c r="I139" s="9"/>
      <c r="J139" s="9"/>
    </row>
    <row r="140" spans="2:10" ht="15" hidden="1" x14ac:dyDescent="0.2">
      <c r="B140" s="5"/>
      <c r="C140" s="48"/>
      <c r="D140" s="48"/>
      <c r="E140" s="9"/>
      <c r="F140" s="9"/>
      <c r="G140" s="48"/>
      <c r="H140" s="40"/>
      <c r="I140" s="9"/>
      <c r="J140" s="9"/>
    </row>
    <row r="141" spans="2:10" ht="15" hidden="1" x14ac:dyDescent="0.2">
      <c r="B141" s="5"/>
      <c r="C141" s="48"/>
      <c r="D141" s="48"/>
      <c r="E141" s="9"/>
      <c r="F141" s="9"/>
      <c r="G141" s="48"/>
      <c r="H141" s="40"/>
      <c r="I141" s="9"/>
      <c r="J141" s="9"/>
    </row>
    <row r="142" spans="2:10" ht="15" hidden="1" x14ac:dyDescent="0.2">
      <c r="B142" s="5"/>
      <c r="C142" s="48"/>
      <c r="D142" s="48"/>
      <c r="E142" s="9"/>
      <c r="F142" s="9"/>
      <c r="G142" s="48"/>
      <c r="H142" s="40"/>
      <c r="I142" s="9"/>
      <c r="J142" s="9"/>
    </row>
    <row r="143" spans="2:10" ht="15" hidden="1" x14ac:dyDescent="0.2">
      <c r="B143" s="5"/>
      <c r="C143" s="48"/>
      <c r="D143" s="48"/>
      <c r="E143" s="9"/>
      <c r="F143" s="9"/>
      <c r="G143" s="48"/>
      <c r="H143" s="40"/>
      <c r="I143" s="9"/>
      <c r="J143" s="9"/>
    </row>
    <row r="144" spans="2:10" ht="15" hidden="1" x14ac:dyDescent="0.2">
      <c r="B144" s="5"/>
      <c r="C144" s="48"/>
      <c r="D144" s="48"/>
      <c r="E144" s="9"/>
      <c r="F144" s="9"/>
      <c r="G144" s="48"/>
      <c r="H144" s="40"/>
      <c r="I144" s="9"/>
      <c r="J144" s="9"/>
    </row>
    <row r="145" spans="2:10" ht="15" hidden="1" x14ac:dyDescent="0.2">
      <c r="B145" s="5"/>
      <c r="C145" s="48"/>
      <c r="D145" s="48"/>
      <c r="E145" s="9"/>
      <c r="F145" s="9"/>
      <c r="G145" s="48"/>
      <c r="H145" s="40"/>
      <c r="I145" s="9"/>
      <c r="J145" s="9"/>
    </row>
    <row r="146" spans="2:10" ht="15" hidden="1" x14ac:dyDescent="0.2">
      <c r="B146" s="5"/>
      <c r="C146" s="48"/>
      <c r="D146" s="48"/>
      <c r="E146" s="9"/>
      <c r="F146" s="9"/>
      <c r="G146" s="48"/>
      <c r="H146" s="40"/>
      <c r="I146" s="9"/>
      <c r="J146" s="9"/>
    </row>
    <row r="147" spans="2:10" ht="15" hidden="1" x14ac:dyDescent="0.2">
      <c r="B147" s="5"/>
      <c r="C147" s="48"/>
      <c r="D147" s="48"/>
      <c r="E147" s="9"/>
      <c r="F147" s="9"/>
      <c r="G147" s="48"/>
      <c r="H147" s="40"/>
      <c r="I147" s="9"/>
      <c r="J147" s="9"/>
    </row>
    <row r="148" spans="2:10" ht="15" hidden="1" x14ac:dyDescent="0.2">
      <c r="B148" s="5"/>
      <c r="C148" s="48"/>
      <c r="D148" s="48"/>
      <c r="E148" s="9"/>
      <c r="F148" s="9"/>
      <c r="G148" s="48"/>
      <c r="H148" s="40"/>
      <c r="I148" s="9"/>
      <c r="J148" s="9"/>
    </row>
    <row r="149" spans="2:10" ht="15" hidden="1" x14ac:dyDescent="0.2">
      <c r="B149" s="5"/>
      <c r="C149" s="48"/>
      <c r="D149" s="48"/>
      <c r="E149" s="9"/>
      <c r="F149" s="9"/>
      <c r="G149" s="48"/>
      <c r="H149" s="40"/>
      <c r="I149" s="9"/>
      <c r="J149" s="9"/>
    </row>
    <row r="150" spans="2:10" ht="15" hidden="1" x14ac:dyDescent="0.2">
      <c r="B150" s="5"/>
      <c r="C150" s="48"/>
      <c r="D150" s="48"/>
      <c r="E150" s="9"/>
      <c r="F150" s="9"/>
      <c r="G150" s="48"/>
      <c r="H150" s="40"/>
      <c r="I150" s="9"/>
      <c r="J150" s="9"/>
    </row>
    <row r="151" spans="2:10" ht="15" hidden="1" x14ac:dyDescent="0.2">
      <c r="B151" s="5"/>
      <c r="C151" s="48"/>
      <c r="D151" s="48"/>
      <c r="E151" s="9"/>
      <c r="F151" s="9"/>
      <c r="G151" s="48"/>
      <c r="H151" s="40"/>
      <c r="I151" s="9"/>
      <c r="J151" s="9"/>
    </row>
    <row r="152" spans="2:10" ht="15" hidden="1" x14ac:dyDescent="0.2">
      <c r="B152" s="5"/>
      <c r="C152" s="48"/>
      <c r="D152" s="48"/>
      <c r="E152" s="9"/>
      <c r="F152" s="9"/>
      <c r="G152" s="48"/>
      <c r="H152" s="40"/>
      <c r="I152" s="9"/>
      <c r="J152" s="9"/>
    </row>
    <row r="153" spans="2:10" ht="15" hidden="1" x14ac:dyDescent="0.2">
      <c r="B153" s="5"/>
      <c r="C153" s="48"/>
      <c r="D153" s="48"/>
      <c r="E153" s="9"/>
      <c r="F153" s="9"/>
      <c r="G153" s="48"/>
      <c r="H153" s="40"/>
      <c r="I153" s="9"/>
      <c r="J153" s="9"/>
    </row>
    <row r="154" spans="2:10" ht="15" hidden="1" x14ac:dyDescent="0.2">
      <c r="B154" s="5"/>
      <c r="C154" s="48"/>
      <c r="D154" s="48"/>
      <c r="E154" s="9"/>
      <c r="F154" s="9"/>
      <c r="G154" s="48"/>
      <c r="H154" s="40"/>
      <c r="I154" s="9"/>
      <c r="J154" s="9"/>
    </row>
    <row r="155" spans="2:10" ht="15" hidden="1" x14ac:dyDescent="0.2">
      <c r="B155" s="5"/>
      <c r="C155" s="48"/>
      <c r="D155" s="48"/>
      <c r="E155" s="9"/>
      <c r="F155" s="9"/>
      <c r="G155" s="48"/>
      <c r="H155" s="40"/>
      <c r="I155" s="9"/>
      <c r="J155" s="9"/>
    </row>
    <row r="156" spans="2:10" ht="15" hidden="1" x14ac:dyDescent="0.2">
      <c r="B156" s="5"/>
      <c r="C156" s="48"/>
      <c r="D156" s="48"/>
      <c r="E156" s="9"/>
      <c r="F156" s="9"/>
      <c r="G156" s="48"/>
      <c r="H156" s="40"/>
      <c r="I156" s="9"/>
      <c r="J156" s="9"/>
    </row>
    <row r="157" spans="2:10" ht="15" hidden="1" x14ac:dyDescent="0.2">
      <c r="B157" s="5"/>
      <c r="C157" s="48"/>
      <c r="D157" s="48"/>
      <c r="E157" s="9"/>
      <c r="F157" s="9"/>
      <c r="G157" s="48"/>
      <c r="H157" s="40"/>
      <c r="I157" s="9"/>
      <c r="J157" s="9"/>
    </row>
    <row r="158" spans="2:10" ht="15" hidden="1" x14ac:dyDescent="0.2">
      <c r="B158" s="5"/>
      <c r="C158" s="48"/>
      <c r="D158" s="48"/>
      <c r="E158" s="9"/>
      <c r="F158" s="9"/>
      <c r="G158" s="48"/>
      <c r="H158" s="40"/>
      <c r="I158" s="9"/>
      <c r="J158" s="9"/>
    </row>
    <row r="159" spans="2:10" ht="15" hidden="1" x14ac:dyDescent="0.2">
      <c r="B159" s="5"/>
      <c r="C159" s="48"/>
      <c r="D159" s="48"/>
      <c r="E159" s="9"/>
      <c r="F159" s="9"/>
      <c r="G159" s="48"/>
      <c r="H159" s="40"/>
      <c r="I159" s="9"/>
      <c r="J159" s="9"/>
    </row>
    <row r="160" spans="2:10" ht="15" hidden="1" x14ac:dyDescent="0.2">
      <c r="B160" s="5"/>
      <c r="C160" s="48"/>
      <c r="D160" s="48"/>
      <c r="E160" s="9"/>
      <c r="F160" s="9"/>
      <c r="G160" s="48"/>
      <c r="H160" s="40"/>
      <c r="I160" s="9"/>
      <c r="J160" s="9"/>
    </row>
    <row r="161" spans="2:10" ht="15" hidden="1" x14ac:dyDescent="0.2">
      <c r="B161" s="5"/>
      <c r="C161" s="48"/>
      <c r="D161" s="48"/>
      <c r="E161" s="9"/>
      <c r="F161" s="9"/>
      <c r="G161" s="48"/>
      <c r="H161" s="40"/>
      <c r="I161" s="9"/>
      <c r="J161" s="9"/>
    </row>
    <row r="162" spans="2:10" ht="15" hidden="1" x14ac:dyDescent="0.2">
      <c r="B162" s="5"/>
      <c r="C162" s="48"/>
      <c r="D162" s="48"/>
      <c r="E162" s="9"/>
      <c r="F162" s="9"/>
      <c r="G162" s="48"/>
      <c r="H162" s="40"/>
      <c r="I162" s="9"/>
      <c r="J162" s="9"/>
    </row>
    <row r="163" spans="2:10" ht="15" hidden="1" x14ac:dyDescent="0.2">
      <c r="B163" s="5"/>
      <c r="C163" s="48"/>
      <c r="D163" s="48"/>
      <c r="E163" s="9"/>
      <c r="F163" s="9"/>
      <c r="G163" s="48"/>
      <c r="H163" s="40"/>
      <c r="I163" s="9"/>
      <c r="J163" s="9"/>
    </row>
    <row r="164" spans="2:10" ht="15" hidden="1" x14ac:dyDescent="0.2">
      <c r="B164" s="5"/>
      <c r="C164" s="48"/>
      <c r="D164" s="48"/>
      <c r="E164" s="9"/>
      <c r="F164" s="9"/>
      <c r="G164" s="48"/>
      <c r="H164" s="40"/>
      <c r="I164" s="9"/>
      <c r="J164" s="9"/>
    </row>
    <row r="165" spans="2:10" ht="15" hidden="1" x14ac:dyDescent="0.2">
      <c r="B165" s="5"/>
      <c r="C165" s="48"/>
      <c r="D165" s="48"/>
      <c r="E165" s="9"/>
      <c r="F165" s="9"/>
      <c r="G165" s="48"/>
      <c r="H165" s="40"/>
      <c r="I165" s="9"/>
      <c r="J165" s="9"/>
    </row>
    <row r="166" spans="2:10" ht="15" hidden="1" x14ac:dyDescent="0.2">
      <c r="B166" s="5"/>
      <c r="C166" s="48"/>
      <c r="D166" s="48"/>
      <c r="E166" s="9"/>
      <c r="F166" s="9"/>
      <c r="G166" s="48"/>
      <c r="H166" s="40"/>
      <c r="I166" s="9"/>
      <c r="J166" s="9"/>
    </row>
    <row r="167" spans="2:10" ht="15" hidden="1" x14ac:dyDescent="0.2">
      <c r="B167" s="5"/>
      <c r="C167" s="48"/>
      <c r="D167" s="48"/>
      <c r="E167" s="9"/>
      <c r="F167" s="9"/>
      <c r="G167" s="48"/>
      <c r="H167" s="40"/>
      <c r="I167" s="9"/>
      <c r="J167" s="9"/>
    </row>
    <row r="168" spans="2:10" ht="15" hidden="1" x14ac:dyDescent="0.2">
      <c r="B168" s="5"/>
      <c r="C168" s="48"/>
      <c r="D168" s="48"/>
      <c r="E168" s="9"/>
      <c r="F168" s="9"/>
      <c r="G168" s="48"/>
      <c r="H168" s="40"/>
      <c r="I168" s="9"/>
      <c r="J168" s="9"/>
    </row>
    <row r="169" spans="2:10" ht="15" hidden="1" x14ac:dyDescent="0.2">
      <c r="B169" s="5"/>
      <c r="C169" s="48"/>
      <c r="D169" s="48"/>
      <c r="E169" s="9"/>
      <c r="F169" s="9"/>
      <c r="G169" s="48"/>
      <c r="H169" s="40"/>
      <c r="I169" s="9"/>
      <c r="J169" s="9"/>
    </row>
    <row r="170" spans="2:10" ht="15" hidden="1" x14ac:dyDescent="0.2">
      <c r="B170" s="5"/>
      <c r="C170" s="48"/>
      <c r="D170" s="48"/>
      <c r="E170" s="9"/>
      <c r="F170" s="9"/>
      <c r="G170" s="48"/>
      <c r="H170" s="40"/>
      <c r="I170" s="9"/>
      <c r="J170" s="9"/>
    </row>
    <row r="171" spans="2:10" ht="15" hidden="1" x14ac:dyDescent="0.2">
      <c r="B171" s="5"/>
      <c r="C171" s="48"/>
      <c r="D171" s="48"/>
      <c r="E171" s="9"/>
      <c r="F171" s="9"/>
      <c r="G171" s="48"/>
      <c r="H171" s="40"/>
      <c r="I171" s="9"/>
      <c r="J171" s="9"/>
    </row>
    <row r="172" spans="2:10" ht="15" hidden="1" x14ac:dyDescent="0.2">
      <c r="B172" s="5"/>
      <c r="C172" s="48"/>
      <c r="D172" s="48"/>
      <c r="E172" s="9"/>
      <c r="F172" s="9"/>
      <c r="G172" s="48"/>
      <c r="H172" s="40"/>
      <c r="I172" s="9"/>
      <c r="J172" s="9"/>
    </row>
    <row r="173" spans="2:10" ht="15" hidden="1" x14ac:dyDescent="0.2">
      <c r="B173" s="5"/>
      <c r="C173" s="48"/>
      <c r="D173" s="48"/>
      <c r="E173" s="9"/>
      <c r="F173" s="9"/>
      <c r="G173" s="48"/>
      <c r="H173" s="40"/>
      <c r="I173" s="9"/>
      <c r="J173" s="9"/>
    </row>
    <row r="174" spans="2:10" ht="15" hidden="1" x14ac:dyDescent="0.2">
      <c r="B174" s="5"/>
      <c r="C174" s="48"/>
      <c r="D174" s="48"/>
      <c r="E174" s="9"/>
      <c r="F174" s="9"/>
      <c r="G174" s="48"/>
      <c r="H174" s="40"/>
      <c r="I174" s="9"/>
      <c r="J174" s="9"/>
    </row>
    <row r="175" spans="2:10" ht="15" hidden="1" x14ac:dyDescent="0.2">
      <c r="B175" s="5"/>
      <c r="C175" s="48"/>
      <c r="D175" s="48"/>
      <c r="E175" s="9"/>
      <c r="F175" s="9"/>
      <c r="G175" s="48"/>
      <c r="H175" s="40"/>
      <c r="I175" s="9"/>
      <c r="J175" s="9"/>
    </row>
    <row r="176" spans="2:10" ht="15" hidden="1" x14ac:dyDescent="0.2">
      <c r="B176" s="5"/>
      <c r="C176" s="48"/>
      <c r="D176" s="48"/>
      <c r="E176" s="9"/>
      <c r="F176" s="9"/>
      <c r="G176" s="48"/>
      <c r="H176" s="40"/>
      <c r="I176" s="9"/>
      <c r="J176" s="9"/>
    </row>
    <row r="177" spans="2:10" ht="15" hidden="1" x14ac:dyDescent="0.2">
      <c r="B177" s="5"/>
      <c r="C177" s="48"/>
      <c r="D177" s="48"/>
      <c r="E177" s="9"/>
      <c r="F177" s="9"/>
      <c r="G177" s="48"/>
      <c r="H177" s="40"/>
      <c r="I177" s="9"/>
      <c r="J177" s="9"/>
    </row>
    <row r="178" spans="2:10" ht="15" hidden="1" x14ac:dyDescent="0.2">
      <c r="B178" s="5"/>
      <c r="C178" s="48"/>
      <c r="D178" s="48"/>
      <c r="E178" s="9"/>
      <c r="F178" s="9"/>
      <c r="G178" s="48"/>
      <c r="H178" s="40"/>
      <c r="I178" s="9"/>
      <c r="J178" s="9"/>
    </row>
    <row r="179" spans="2:10" ht="15" hidden="1" x14ac:dyDescent="0.2">
      <c r="B179" s="5"/>
      <c r="C179" s="48"/>
      <c r="D179" s="48"/>
      <c r="E179" s="9"/>
      <c r="F179" s="9"/>
      <c r="G179" s="48"/>
      <c r="H179" s="40"/>
      <c r="I179" s="9"/>
      <c r="J179" s="9"/>
    </row>
    <row r="180" spans="2:10" ht="15" hidden="1" x14ac:dyDescent="0.2">
      <c r="B180" s="5"/>
      <c r="C180" s="48"/>
      <c r="D180" s="48"/>
      <c r="E180" s="9"/>
      <c r="F180" s="9"/>
      <c r="G180" s="48"/>
      <c r="H180" s="40"/>
      <c r="I180" s="9"/>
      <c r="J180" s="9"/>
    </row>
    <row r="181" spans="2:10" ht="15" hidden="1" x14ac:dyDescent="0.2">
      <c r="B181" s="5"/>
      <c r="C181" s="48"/>
      <c r="D181" s="48"/>
      <c r="E181" s="9"/>
      <c r="F181" s="9"/>
      <c r="G181" s="48"/>
      <c r="H181" s="40"/>
      <c r="I181" s="9"/>
      <c r="J181" s="9"/>
    </row>
    <row r="182" spans="2:10" ht="15" hidden="1" x14ac:dyDescent="0.2">
      <c r="B182" s="5"/>
      <c r="C182" s="48"/>
      <c r="D182" s="48"/>
      <c r="E182" s="9"/>
      <c r="F182" s="9"/>
      <c r="G182" s="48"/>
      <c r="H182" s="40"/>
      <c r="I182" s="9"/>
      <c r="J182" s="9"/>
    </row>
    <row r="183" spans="2:10" ht="15" hidden="1" x14ac:dyDescent="0.2">
      <c r="B183" s="5"/>
      <c r="C183" s="48"/>
      <c r="D183" s="48"/>
      <c r="E183" s="9"/>
      <c r="F183" s="9"/>
      <c r="G183" s="48"/>
      <c r="H183" s="40"/>
      <c r="I183" s="9"/>
      <c r="J183" s="9"/>
    </row>
    <row r="184" spans="2:10" ht="15" hidden="1" x14ac:dyDescent="0.2">
      <c r="B184" s="5"/>
      <c r="C184" s="48"/>
      <c r="D184" s="48"/>
      <c r="E184" s="9"/>
      <c r="F184" s="9"/>
      <c r="G184" s="48"/>
      <c r="H184" s="40"/>
      <c r="I184" s="9"/>
      <c r="J184" s="9"/>
    </row>
    <row r="185" spans="2:10" ht="15" hidden="1" x14ac:dyDescent="0.2">
      <c r="B185" s="5"/>
      <c r="C185" s="48"/>
      <c r="D185" s="48"/>
      <c r="E185" s="9"/>
      <c r="F185" s="9"/>
      <c r="G185" s="48"/>
      <c r="H185" s="40"/>
      <c r="I185" s="9"/>
      <c r="J185" s="9"/>
    </row>
    <row r="186" spans="2:10" ht="15" hidden="1" x14ac:dyDescent="0.2">
      <c r="B186" s="5"/>
      <c r="C186" s="48"/>
      <c r="D186" s="48"/>
      <c r="E186" s="9"/>
      <c r="F186" s="9"/>
      <c r="G186" s="48"/>
      <c r="H186" s="40"/>
      <c r="I186" s="9"/>
      <c r="J186" s="9"/>
    </row>
    <row r="187" spans="2:10" ht="15" hidden="1" x14ac:dyDescent="0.2">
      <c r="B187" s="5"/>
      <c r="C187" s="48"/>
      <c r="D187" s="48"/>
      <c r="E187" s="9"/>
      <c r="F187" s="9"/>
      <c r="G187" s="48"/>
      <c r="H187" s="40"/>
      <c r="I187" s="9"/>
      <c r="J187" s="9"/>
    </row>
    <row r="188" spans="2:10" ht="15" hidden="1" x14ac:dyDescent="0.2">
      <c r="B188" s="5"/>
      <c r="C188" s="48"/>
      <c r="D188" s="48"/>
      <c r="E188" s="9"/>
      <c r="F188" s="9"/>
      <c r="G188" s="48"/>
      <c r="H188" s="40"/>
      <c r="I188" s="9"/>
      <c r="J188" s="9"/>
    </row>
    <row r="189" spans="2:10" ht="15" hidden="1" x14ac:dyDescent="0.2">
      <c r="B189" s="5"/>
      <c r="C189" s="48"/>
      <c r="D189" s="48"/>
      <c r="E189" s="9"/>
      <c r="F189" s="9"/>
      <c r="G189" s="48"/>
      <c r="H189" s="40"/>
      <c r="I189" s="9"/>
      <c r="J189" s="9"/>
    </row>
    <row r="190" spans="2:10" ht="15" hidden="1" x14ac:dyDescent="0.2">
      <c r="B190" s="5"/>
      <c r="C190" s="48"/>
      <c r="D190" s="48"/>
      <c r="E190" s="9"/>
      <c r="F190" s="9"/>
      <c r="G190" s="48"/>
      <c r="H190" s="40"/>
      <c r="I190" s="9"/>
      <c r="J190" s="9"/>
    </row>
    <row r="191" spans="2:10" ht="15" hidden="1" x14ac:dyDescent="0.2">
      <c r="B191" s="5"/>
      <c r="C191" s="48"/>
      <c r="D191" s="48"/>
      <c r="E191" s="9"/>
      <c r="F191" s="9"/>
      <c r="G191" s="48"/>
      <c r="H191" s="40"/>
      <c r="I191" s="9"/>
      <c r="J191" s="9"/>
    </row>
    <row r="192" spans="2:10" ht="15" hidden="1" x14ac:dyDescent="0.2">
      <c r="B192" s="5"/>
      <c r="C192" s="48"/>
      <c r="D192" s="48"/>
      <c r="E192" s="9"/>
      <c r="F192" s="9"/>
      <c r="G192" s="48"/>
      <c r="H192" s="40"/>
      <c r="I192" s="9"/>
      <c r="J192" s="9"/>
    </row>
    <row r="193" spans="2:10" ht="15" hidden="1" x14ac:dyDescent="0.2">
      <c r="B193" s="5"/>
      <c r="C193" s="48"/>
      <c r="D193" s="48"/>
      <c r="E193" s="9"/>
      <c r="F193" s="9"/>
      <c r="G193" s="48"/>
      <c r="H193" s="40"/>
      <c r="I193" s="9"/>
      <c r="J193" s="9"/>
    </row>
    <row r="194" spans="2:10" ht="15" hidden="1" x14ac:dyDescent="0.2">
      <c r="B194" s="5"/>
      <c r="C194" s="48"/>
      <c r="D194" s="48"/>
      <c r="E194" s="9"/>
      <c r="F194" s="9"/>
      <c r="G194" s="48"/>
      <c r="H194" s="40"/>
      <c r="I194" s="9"/>
      <c r="J194" s="9"/>
    </row>
    <row r="195" spans="2:10" ht="15" hidden="1" x14ac:dyDescent="0.2">
      <c r="B195" s="5"/>
      <c r="C195" s="48"/>
      <c r="D195" s="48"/>
      <c r="E195" s="9"/>
      <c r="F195" s="9"/>
      <c r="G195" s="48"/>
      <c r="H195" s="40"/>
      <c r="I195" s="9"/>
      <c r="J195" s="9"/>
    </row>
    <row r="196" spans="2:10" ht="15" hidden="1" x14ac:dyDescent="0.2">
      <c r="B196" s="5"/>
      <c r="C196" s="48"/>
      <c r="D196" s="48"/>
      <c r="E196" s="9"/>
      <c r="F196" s="9"/>
      <c r="G196" s="48"/>
      <c r="H196" s="40"/>
      <c r="I196" s="9"/>
      <c r="J196" s="9"/>
    </row>
    <row r="197" spans="2:10" ht="15" hidden="1" x14ac:dyDescent="0.2">
      <c r="B197" s="5"/>
      <c r="C197" s="48"/>
      <c r="D197" s="48"/>
      <c r="E197" s="9"/>
      <c r="F197" s="9"/>
      <c r="G197" s="48"/>
      <c r="H197" s="40"/>
      <c r="I197" s="9"/>
      <c r="J197" s="9"/>
    </row>
    <row r="198" spans="2:10" ht="15" hidden="1" x14ac:dyDescent="0.2">
      <c r="B198" s="5"/>
      <c r="C198" s="48"/>
      <c r="D198" s="48"/>
      <c r="E198" s="9"/>
      <c r="F198" s="9"/>
      <c r="G198" s="48"/>
      <c r="H198" s="40"/>
      <c r="I198" s="9"/>
      <c r="J198" s="9"/>
    </row>
    <row r="199" spans="2:10" ht="15" hidden="1" x14ac:dyDescent="0.2">
      <c r="B199" s="5"/>
      <c r="C199" s="48"/>
      <c r="D199" s="48"/>
      <c r="E199" s="9"/>
      <c r="F199" s="9"/>
      <c r="G199" s="48"/>
      <c r="H199" s="40"/>
      <c r="I199" s="9"/>
      <c r="J199" s="9"/>
    </row>
    <row r="200" spans="2:10" ht="15" hidden="1" x14ac:dyDescent="0.2">
      <c r="B200" s="5"/>
      <c r="C200" s="48"/>
      <c r="D200" s="48"/>
      <c r="E200" s="9"/>
      <c r="F200" s="9"/>
      <c r="G200" s="48"/>
      <c r="H200" s="40"/>
      <c r="I200" s="9"/>
      <c r="J200" s="9"/>
    </row>
    <row r="201" spans="2:10" ht="15" hidden="1" x14ac:dyDescent="0.2">
      <c r="B201" s="5"/>
      <c r="C201" s="48"/>
      <c r="D201" s="48"/>
      <c r="E201" s="9"/>
      <c r="F201" s="9"/>
      <c r="G201" s="48"/>
      <c r="H201" s="40"/>
      <c r="I201" s="9"/>
      <c r="J201" s="9"/>
    </row>
    <row r="202" spans="2:10" ht="15" hidden="1" x14ac:dyDescent="0.2">
      <c r="B202" s="5"/>
      <c r="C202" s="48"/>
      <c r="D202" s="48"/>
      <c r="E202" s="9"/>
      <c r="F202" s="9"/>
      <c r="G202" s="48"/>
      <c r="H202" s="40"/>
      <c r="I202" s="9"/>
      <c r="J202" s="9"/>
    </row>
    <row r="203" spans="2:10" ht="15" hidden="1" x14ac:dyDescent="0.2">
      <c r="B203" s="5"/>
      <c r="C203" s="48"/>
      <c r="D203" s="48"/>
      <c r="E203" s="9"/>
      <c r="F203" s="9"/>
      <c r="G203" s="48"/>
      <c r="H203" s="40"/>
      <c r="I203" s="9"/>
      <c r="J203" s="9"/>
    </row>
    <row r="204" spans="2:10" ht="15" hidden="1" x14ac:dyDescent="0.2">
      <c r="B204" s="5"/>
      <c r="C204" s="48"/>
      <c r="D204" s="48"/>
      <c r="E204" s="9"/>
      <c r="F204" s="9"/>
      <c r="G204" s="48"/>
      <c r="H204" s="40"/>
      <c r="I204" s="9"/>
      <c r="J204" s="9"/>
    </row>
    <row r="205" spans="2:10" ht="15" hidden="1" x14ac:dyDescent="0.2">
      <c r="B205" s="5"/>
      <c r="C205" s="48"/>
      <c r="D205" s="48"/>
      <c r="E205" s="9"/>
      <c r="F205" s="9"/>
      <c r="G205" s="48"/>
      <c r="H205" s="40"/>
      <c r="I205" s="9"/>
      <c r="J205" s="9"/>
    </row>
    <row r="206" spans="2:10" ht="15" hidden="1" x14ac:dyDescent="0.2">
      <c r="B206" s="5"/>
      <c r="C206" s="48"/>
      <c r="D206" s="48"/>
      <c r="E206" s="9"/>
      <c r="F206" s="9"/>
      <c r="G206" s="48"/>
      <c r="H206" s="40"/>
      <c r="I206" s="9"/>
      <c r="J206" s="9"/>
    </row>
    <row r="207" spans="2:10" ht="15" hidden="1" x14ac:dyDescent="0.2">
      <c r="B207" s="5"/>
      <c r="C207" s="48"/>
      <c r="D207" s="48"/>
      <c r="E207" s="9"/>
      <c r="F207" s="9"/>
      <c r="G207" s="48"/>
      <c r="H207" s="40"/>
      <c r="I207" s="9"/>
      <c r="J207" s="9"/>
    </row>
    <row r="208" spans="2:10" ht="15" hidden="1" x14ac:dyDescent="0.2">
      <c r="B208" s="5"/>
      <c r="C208" s="48"/>
      <c r="D208" s="48"/>
      <c r="E208" s="9"/>
      <c r="F208" s="9"/>
      <c r="G208" s="48"/>
      <c r="H208" s="40"/>
      <c r="I208" s="9"/>
      <c r="J208" s="9"/>
    </row>
    <row r="209" spans="2:10" ht="15" hidden="1" x14ac:dyDescent="0.2">
      <c r="B209" s="5"/>
      <c r="C209" s="48"/>
      <c r="D209" s="48"/>
      <c r="E209" s="9"/>
      <c r="F209" s="9"/>
      <c r="G209" s="48"/>
      <c r="H209" s="40"/>
      <c r="I209" s="9"/>
      <c r="J209" s="9"/>
    </row>
    <row r="210" spans="2:10" ht="15" hidden="1" x14ac:dyDescent="0.2">
      <c r="B210" s="5"/>
      <c r="C210" s="48"/>
      <c r="D210" s="48"/>
      <c r="E210" s="9"/>
      <c r="F210" s="9"/>
      <c r="G210" s="48"/>
      <c r="H210" s="40"/>
      <c r="I210" s="9"/>
      <c r="J210" s="9"/>
    </row>
    <row r="211" spans="2:10" ht="15" hidden="1" x14ac:dyDescent="0.2">
      <c r="B211" s="5"/>
      <c r="C211" s="48"/>
      <c r="D211" s="48"/>
      <c r="E211" s="9"/>
      <c r="F211" s="9"/>
      <c r="G211" s="48"/>
      <c r="H211" s="40"/>
      <c r="I211" s="9"/>
      <c r="J211" s="9"/>
    </row>
    <row r="212" spans="2:10" ht="15" hidden="1" x14ac:dyDescent="0.2">
      <c r="B212" s="5"/>
      <c r="C212" s="48"/>
      <c r="D212" s="48"/>
      <c r="E212" s="9"/>
      <c r="F212" s="9"/>
      <c r="G212" s="48"/>
      <c r="H212" s="40"/>
      <c r="I212" s="9"/>
      <c r="J212" s="9"/>
    </row>
    <row r="213" spans="2:10" ht="15" hidden="1" x14ac:dyDescent="0.2">
      <c r="B213" s="5"/>
      <c r="C213" s="48"/>
      <c r="D213" s="48"/>
      <c r="E213" s="9"/>
      <c r="F213" s="9"/>
      <c r="G213" s="48"/>
      <c r="H213" s="40"/>
      <c r="I213" s="9"/>
      <c r="J213" s="9"/>
    </row>
    <row r="214" spans="2:10" ht="15" hidden="1" x14ac:dyDescent="0.2">
      <c r="B214" s="5"/>
      <c r="C214" s="48"/>
      <c r="D214" s="48"/>
      <c r="E214" s="9"/>
      <c r="F214" s="9"/>
      <c r="G214" s="48"/>
      <c r="H214" s="40"/>
      <c r="I214" s="9"/>
      <c r="J214" s="9"/>
    </row>
    <row r="215" spans="2:10" ht="15" hidden="1" x14ac:dyDescent="0.2">
      <c r="B215" s="5"/>
      <c r="C215" s="48"/>
      <c r="D215" s="48"/>
      <c r="E215" s="9"/>
      <c r="F215" s="9"/>
      <c r="G215" s="48"/>
      <c r="H215" s="40"/>
      <c r="I215" s="9"/>
      <c r="J215" s="9"/>
    </row>
    <row r="216" spans="2:10" ht="15" hidden="1" x14ac:dyDescent="0.2">
      <c r="B216" s="5"/>
      <c r="C216" s="48"/>
      <c r="D216" s="48"/>
      <c r="E216" s="9"/>
      <c r="F216" s="9"/>
      <c r="G216" s="48"/>
      <c r="H216" s="40"/>
      <c r="I216" s="9"/>
      <c r="J216" s="9"/>
    </row>
    <row r="217" spans="2:10" ht="15" hidden="1" x14ac:dyDescent="0.2">
      <c r="B217" s="5"/>
      <c r="C217" s="48"/>
      <c r="D217" s="48"/>
      <c r="E217" s="9"/>
      <c r="F217" s="9"/>
      <c r="G217" s="48"/>
      <c r="H217" s="40"/>
      <c r="I217" s="9"/>
      <c r="J217" s="9"/>
    </row>
    <row r="218" spans="2:10" ht="15" hidden="1" x14ac:dyDescent="0.2">
      <c r="B218" s="5"/>
      <c r="C218" s="48"/>
      <c r="D218" s="48"/>
      <c r="E218" s="9"/>
      <c r="F218" s="9"/>
      <c r="G218" s="48"/>
      <c r="H218" s="40"/>
      <c r="I218" s="9"/>
      <c r="J218" s="9"/>
    </row>
    <row r="219" spans="2:10" ht="15" hidden="1" x14ac:dyDescent="0.2">
      <c r="B219" s="5"/>
      <c r="C219" s="48"/>
      <c r="D219" s="48"/>
      <c r="E219" s="9"/>
      <c r="F219" s="9"/>
      <c r="G219" s="48"/>
      <c r="H219" s="40"/>
      <c r="I219" s="9"/>
      <c r="J219" s="9"/>
    </row>
    <row r="220" spans="2:10" ht="15" hidden="1" x14ac:dyDescent="0.2">
      <c r="B220" s="5"/>
      <c r="C220" s="48"/>
      <c r="D220" s="48"/>
      <c r="E220" s="9"/>
      <c r="F220" s="9"/>
      <c r="G220" s="48"/>
      <c r="H220" s="40"/>
      <c r="I220" s="9"/>
      <c r="J220" s="9"/>
    </row>
    <row r="221" spans="2:10" ht="15" hidden="1" x14ac:dyDescent="0.2">
      <c r="B221" s="5"/>
      <c r="C221" s="48"/>
      <c r="D221" s="48"/>
      <c r="E221" s="9"/>
      <c r="F221" s="9"/>
      <c r="G221" s="48"/>
      <c r="H221" s="40"/>
      <c r="I221" s="9"/>
      <c r="J221" s="9"/>
    </row>
    <row r="222" spans="2:10" ht="15" hidden="1" x14ac:dyDescent="0.2">
      <c r="B222" s="5"/>
      <c r="C222" s="48"/>
      <c r="D222" s="48"/>
      <c r="E222" s="9"/>
      <c r="F222" s="9"/>
      <c r="G222" s="48"/>
      <c r="H222" s="40"/>
      <c r="I222" s="9"/>
      <c r="J222" s="9"/>
    </row>
    <row r="223" spans="2:10" ht="15" hidden="1" x14ac:dyDescent="0.2">
      <c r="B223" s="5"/>
      <c r="C223" s="48"/>
      <c r="D223" s="48"/>
      <c r="E223" s="9"/>
      <c r="F223" s="9"/>
      <c r="G223" s="48"/>
      <c r="H223" s="40"/>
      <c r="I223" s="9"/>
      <c r="J223" s="9"/>
    </row>
    <row r="224" spans="2:10" ht="15" hidden="1" x14ac:dyDescent="0.2">
      <c r="B224" s="5"/>
      <c r="C224" s="48"/>
      <c r="D224" s="48"/>
      <c r="E224" s="9"/>
      <c r="F224" s="9"/>
      <c r="G224" s="48"/>
      <c r="H224" s="40"/>
      <c r="I224" s="9"/>
      <c r="J224" s="9"/>
    </row>
    <row r="225" spans="2:10" ht="15" hidden="1" x14ac:dyDescent="0.2">
      <c r="B225" s="5"/>
      <c r="C225" s="48"/>
      <c r="D225" s="48"/>
      <c r="E225" s="9"/>
      <c r="F225" s="9"/>
      <c r="G225" s="48"/>
      <c r="H225" s="40"/>
      <c r="I225" s="9"/>
      <c r="J225" s="9"/>
    </row>
    <row r="226" spans="2:10" ht="15" hidden="1" x14ac:dyDescent="0.2">
      <c r="B226" s="5"/>
      <c r="C226" s="48"/>
      <c r="D226" s="48"/>
      <c r="E226" s="9"/>
      <c r="F226" s="9"/>
      <c r="G226" s="48"/>
      <c r="H226" s="40"/>
      <c r="I226" s="9"/>
      <c r="J226" s="9"/>
    </row>
    <row r="227" spans="2:10" ht="15" hidden="1" x14ac:dyDescent="0.2">
      <c r="B227" s="5"/>
      <c r="C227" s="48"/>
      <c r="D227" s="48"/>
      <c r="E227" s="9"/>
      <c r="F227" s="9"/>
      <c r="G227" s="48"/>
      <c r="H227" s="40"/>
      <c r="I227" s="9"/>
      <c r="J227" s="9"/>
    </row>
    <row r="228" spans="2:10" ht="15" hidden="1" x14ac:dyDescent="0.2">
      <c r="B228" s="5"/>
      <c r="C228" s="48"/>
      <c r="D228" s="48"/>
      <c r="E228" s="9"/>
      <c r="F228" s="9"/>
      <c r="G228" s="48"/>
      <c r="H228" s="40"/>
      <c r="I228" s="9"/>
      <c r="J228" s="9"/>
    </row>
    <row r="229" spans="2:10" ht="15" hidden="1" x14ac:dyDescent="0.2">
      <c r="B229" s="5"/>
      <c r="C229" s="48"/>
      <c r="D229" s="48"/>
      <c r="E229" s="9"/>
      <c r="F229" s="9"/>
      <c r="G229" s="48"/>
      <c r="H229" s="40"/>
      <c r="I229" s="9"/>
      <c r="J229" s="9"/>
    </row>
    <row r="230" spans="2:10" ht="15" hidden="1" x14ac:dyDescent="0.2">
      <c r="B230" s="5"/>
      <c r="C230" s="48"/>
      <c r="D230" s="48"/>
      <c r="E230" s="9"/>
      <c r="F230" s="9"/>
      <c r="G230" s="48"/>
      <c r="H230" s="40"/>
      <c r="I230" s="9"/>
      <c r="J230" s="9"/>
    </row>
    <row r="231" spans="2:10" ht="15" hidden="1" x14ac:dyDescent="0.2">
      <c r="B231" s="5"/>
      <c r="C231" s="48"/>
      <c r="D231" s="48"/>
      <c r="E231" s="9"/>
      <c r="F231" s="9"/>
      <c r="G231" s="48"/>
      <c r="H231" s="40"/>
      <c r="I231" s="9"/>
      <c r="J231" s="9"/>
    </row>
    <row r="232" spans="2:10" ht="15" hidden="1" x14ac:dyDescent="0.2">
      <c r="B232" s="5"/>
      <c r="C232" s="48"/>
      <c r="D232" s="48"/>
      <c r="E232" s="9"/>
      <c r="F232" s="9"/>
      <c r="G232" s="48"/>
      <c r="H232" s="40"/>
      <c r="I232" s="9"/>
      <c r="J232" s="9"/>
    </row>
    <row r="233" spans="2:10" ht="15" hidden="1" x14ac:dyDescent="0.2">
      <c r="B233" s="5"/>
      <c r="C233" s="48"/>
      <c r="D233" s="48"/>
      <c r="E233" s="9"/>
      <c r="F233" s="9"/>
      <c r="G233" s="48"/>
      <c r="H233" s="40"/>
      <c r="I233" s="9"/>
      <c r="J233" s="9"/>
    </row>
    <row r="234" spans="2:10" ht="15" hidden="1" x14ac:dyDescent="0.2">
      <c r="B234" s="5"/>
      <c r="C234" s="48"/>
      <c r="D234" s="48"/>
      <c r="E234" s="9"/>
      <c r="F234" s="9"/>
      <c r="G234" s="48"/>
      <c r="H234" s="40"/>
      <c r="I234" s="9"/>
      <c r="J234" s="9"/>
    </row>
    <row r="235" spans="2:10" ht="15" hidden="1" x14ac:dyDescent="0.2">
      <c r="B235" s="5"/>
      <c r="C235" s="48"/>
      <c r="D235" s="48"/>
      <c r="E235" s="9"/>
      <c r="F235" s="9"/>
      <c r="G235" s="48"/>
      <c r="H235" s="40"/>
      <c r="I235" s="9"/>
      <c r="J235" s="9"/>
    </row>
    <row r="236" spans="2:10" ht="15" hidden="1" x14ac:dyDescent="0.2">
      <c r="B236" s="5"/>
      <c r="C236" s="48"/>
      <c r="D236" s="48"/>
      <c r="E236" s="9"/>
      <c r="F236" s="9"/>
      <c r="G236" s="48"/>
      <c r="H236" s="40"/>
      <c r="I236" s="9"/>
      <c r="J236" s="9"/>
    </row>
    <row r="237" spans="2:10" ht="15" hidden="1" x14ac:dyDescent="0.2">
      <c r="B237" s="5"/>
      <c r="C237" s="48"/>
      <c r="D237" s="48"/>
      <c r="E237" s="9"/>
      <c r="F237" s="9"/>
      <c r="G237" s="48"/>
      <c r="H237" s="40"/>
      <c r="I237" s="9"/>
      <c r="J237" s="9"/>
    </row>
    <row r="238" spans="2:10" ht="15" hidden="1" x14ac:dyDescent="0.2">
      <c r="B238" s="5"/>
      <c r="C238" s="48"/>
      <c r="D238" s="48"/>
      <c r="E238" s="9"/>
      <c r="F238" s="9"/>
      <c r="G238" s="48"/>
      <c r="H238" s="40"/>
      <c r="I238" s="9"/>
      <c r="J238" s="9"/>
    </row>
    <row r="239" spans="2:10" ht="15" hidden="1" x14ac:dyDescent="0.2">
      <c r="B239" s="5"/>
      <c r="C239" s="48"/>
      <c r="D239" s="48"/>
      <c r="E239" s="9"/>
      <c r="F239" s="9"/>
      <c r="G239" s="48"/>
      <c r="H239" s="40"/>
      <c r="I239" s="9"/>
      <c r="J239" s="9"/>
    </row>
    <row r="240" spans="2:10" ht="15" hidden="1" x14ac:dyDescent="0.2">
      <c r="B240" s="5"/>
      <c r="C240" s="48"/>
      <c r="D240" s="48"/>
      <c r="E240" s="9"/>
      <c r="F240" s="9"/>
      <c r="G240" s="48"/>
      <c r="H240" s="40"/>
      <c r="I240" s="9"/>
      <c r="J240" s="9"/>
    </row>
    <row r="241" spans="2:10" ht="15" hidden="1" x14ac:dyDescent="0.2">
      <c r="B241" s="5"/>
      <c r="C241" s="48"/>
      <c r="D241" s="48"/>
      <c r="E241" s="9"/>
      <c r="F241" s="9"/>
      <c r="G241" s="48"/>
      <c r="H241" s="40"/>
      <c r="I241" s="9"/>
      <c r="J241" s="9"/>
    </row>
    <row r="242" spans="2:10" ht="15" hidden="1" x14ac:dyDescent="0.2">
      <c r="B242" s="5"/>
      <c r="C242" s="48"/>
      <c r="D242" s="48"/>
      <c r="E242" s="9"/>
      <c r="F242" s="9"/>
      <c r="G242" s="48"/>
      <c r="H242" s="40"/>
      <c r="I242" s="9"/>
      <c r="J242" s="9"/>
    </row>
    <row r="243" spans="2:10" ht="15" hidden="1" x14ac:dyDescent="0.2">
      <c r="B243" s="5"/>
      <c r="C243" s="48"/>
      <c r="D243" s="48"/>
      <c r="E243" s="9"/>
      <c r="F243" s="9"/>
      <c r="G243" s="48"/>
      <c r="H243" s="40"/>
      <c r="I243" s="9"/>
      <c r="J243" s="9"/>
    </row>
    <row r="244" spans="2:10" ht="15" hidden="1" x14ac:dyDescent="0.2">
      <c r="B244" s="5"/>
      <c r="C244" s="48"/>
      <c r="D244" s="48"/>
      <c r="E244" s="9"/>
      <c r="F244" s="9"/>
      <c r="G244" s="48"/>
      <c r="H244" s="40"/>
      <c r="I244" s="9"/>
      <c r="J244" s="9"/>
    </row>
    <row r="245" spans="2:10" ht="15" hidden="1" x14ac:dyDescent="0.2">
      <c r="B245" s="5"/>
      <c r="C245" s="48"/>
      <c r="D245" s="48"/>
      <c r="E245" s="9"/>
      <c r="F245" s="9"/>
      <c r="G245" s="48"/>
      <c r="H245" s="40"/>
      <c r="I245" s="9"/>
      <c r="J245" s="9"/>
    </row>
    <row r="246" spans="2:10" ht="15" hidden="1" x14ac:dyDescent="0.2">
      <c r="B246" s="5"/>
      <c r="C246" s="48"/>
      <c r="D246" s="48"/>
      <c r="E246" s="9"/>
      <c r="F246" s="9"/>
      <c r="G246" s="48"/>
      <c r="H246" s="40"/>
      <c r="I246" s="9"/>
      <c r="J246" s="9"/>
    </row>
    <row r="247" spans="2:10" ht="15" hidden="1" x14ac:dyDescent="0.2">
      <c r="B247" s="5"/>
      <c r="C247" s="48"/>
      <c r="D247" s="48"/>
      <c r="E247" s="9"/>
      <c r="F247" s="9"/>
      <c r="G247" s="48"/>
      <c r="H247" s="40"/>
      <c r="I247" s="9"/>
      <c r="J247" s="9"/>
    </row>
    <row r="248" spans="2:10" ht="15" hidden="1" x14ac:dyDescent="0.2">
      <c r="B248" s="5"/>
      <c r="C248" s="48"/>
      <c r="D248" s="48"/>
      <c r="E248" s="9"/>
      <c r="F248" s="9"/>
      <c r="G248" s="48"/>
      <c r="H248" s="40"/>
      <c r="I248" s="9"/>
      <c r="J248" s="9"/>
    </row>
    <row r="249" spans="2:10" ht="15" hidden="1" x14ac:dyDescent="0.2">
      <c r="B249" s="5"/>
      <c r="C249" s="48"/>
      <c r="D249" s="48"/>
      <c r="E249" s="9"/>
      <c r="F249" s="9"/>
      <c r="G249" s="48"/>
      <c r="H249" s="40"/>
      <c r="I249" s="9"/>
      <c r="J249" s="9"/>
    </row>
    <row r="250" spans="2:10" ht="15" hidden="1" x14ac:dyDescent="0.2">
      <c r="B250" s="5"/>
      <c r="C250" s="48"/>
      <c r="D250" s="48"/>
      <c r="E250" s="9"/>
      <c r="F250" s="9"/>
      <c r="G250" s="48"/>
      <c r="H250" s="40"/>
      <c r="I250" s="9"/>
      <c r="J250" s="9"/>
    </row>
    <row r="251" spans="2:10" ht="15" hidden="1" x14ac:dyDescent="0.2">
      <c r="B251" s="5"/>
      <c r="C251" s="48"/>
      <c r="D251" s="48"/>
      <c r="E251" s="9"/>
      <c r="F251" s="9"/>
      <c r="G251" s="48"/>
      <c r="H251" s="40"/>
      <c r="I251" s="9"/>
      <c r="J251" s="9"/>
    </row>
    <row r="252" spans="2:10" ht="15" hidden="1" x14ac:dyDescent="0.2">
      <c r="B252" s="5"/>
      <c r="C252" s="48"/>
      <c r="D252" s="48"/>
      <c r="E252" s="9"/>
      <c r="F252" s="9"/>
      <c r="G252" s="48"/>
      <c r="H252" s="40"/>
      <c r="I252" s="9"/>
      <c r="J252" s="9"/>
    </row>
    <row r="253" spans="2:10" ht="15" hidden="1" x14ac:dyDescent="0.2">
      <c r="B253" s="5"/>
      <c r="C253" s="48"/>
      <c r="D253" s="48"/>
      <c r="E253" s="9"/>
      <c r="F253" s="9"/>
      <c r="G253" s="48"/>
      <c r="H253" s="40"/>
      <c r="I253" s="9"/>
      <c r="J253" s="9"/>
    </row>
    <row r="254" spans="2:10" ht="15" hidden="1" x14ac:dyDescent="0.2">
      <c r="B254" s="5"/>
      <c r="C254" s="48"/>
      <c r="D254" s="48"/>
      <c r="E254" s="9"/>
      <c r="F254" s="9"/>
      <c r="G254" s="48"/>
      <c r="H254" s="40"/>
      <c r="I254" s="9"/>
      <c r="J254" s="9"/>
    </row>
    <row r="255" spans="2:10" ht="15" hidden="1" x14ac:dyDescent="0.2">
      <c r="B255" s="5"/>
      <c r="C255" s="48"/>
      <c r="D255" s="48"/>
      <c r="E255" s="9"/>
      <c r="F255" s="9"/>
      <c r="G255" s="48"/>
      <c r="H255" s="40"/>
      <c r="I255" s="9"/>
      <c r="J255" s="9"/>
    </row>
    <row r="256" spans="2:10" ht="15" hidden="1" x14ac:dyDescent="0.2">
      <c r="B256" s="5"/>
      <c r="C256" s="48"/>
      <c r="D256" s="48"/>
      <c r="E256" s="9"/>
      <c r="F256" s="9"/>
      <c r="G256" s="48"/>
      <c r="H256" s="40"/>
      <c r="I256" s="9"/>
      <c r="J256" s="9"/>
    </row>
    <row r="257" spans="2:10" ht="15" hidden="1" x14ac:dyDescent="0.2">
      <c r="B257" s="5"/>
      <c r="C257" s="48"/>
      <c r="D257" s="48"/>
      <c r="E257" s="9"/>
      <c r="F257" s="9"/>
      <c r="G257" s="48"/>
      <c r="H257" s="40"/>
      <c r="I257" s="9"/>
      <c r="J257" s="9"/>
    </row>
    <row r="258" spans="2:10" ht="15" hidden="1" x14ac:dyDescent="0.2">
      <c r="B258" s="5"/>
      <c r="C258" s="48"/>
      <c r="D258" s="48"/>
      <c r="E258" s="9"/>
      <c r="F258" s="9"/>
      <c r="G258" s="48"/>
      <c r="H258" s="40"/>
      <c r="I258" s="9"/>
      <c r="J258" s="9"/>
    </row>
    <row r="259" spans="2:10" ht="15" hidden="1" x14ac:dyDescent="0.2">
      <c r="B259" s="5"/>
      <c r="C259" s="48"/>
      <c r="D259" s="48"/>
      <c r="E259" s="9"/>
      <c r="F259" s="9"/>
      <c r="G259" s="48"/>
      <c r="H259" s="40"/>
      <c r="I259" s="9"/>
      <c r="J259" s="9"/>
    </row>
    <row r="260" spans="2:10" ht="15" hidden="1" x14ac:dyDescent="0.2">
      <c r="B260" s="5"/>
      <c r="C260" s="48"/>
      <c r="D260" s="48"/>
      <c r="E260" s="9"/>
      <c r="F260" s="9"/>
      <c r="G260" s="48"/>
      <c r="H260" s="40"/>
      <c r="I260" s="9"/>
      <c r="J260" s="9"/>
    </row>
    <row r="261" spans="2:10" ht="15" hidden="1" x14ac:dyDescent="0.2">
      <c r="B261" s="5"/>
      <c r="C261" s="48"/>
      <c r="D261" s="48"/>
      <c r="E261" s="9"/>
      <c r="F261" s="9"/>
      <c r="G261" s="48"/>
      <c r="H261" s="40"/>
      <c r="I261" s="9"/>
      <c r="J261" s="9"/>
    </row>
    <row r="262" spans="2:10" ht="15" hidden="1" x14ac:dyDescent="0.2">
      <c r="B262" s="5"/>
      <c r="C262" s="48"/>
      <c r="D262" s="48"/>
      <c r="E262" s="9"/>
      <c r="F262" s="9"/>
      <c r="G262" s="48"/>
      <c r="H262" s="40"/>
      <c r="I262" s="9"/>
      <c r="J262" s="9"/>
    </row>
    <row r="263" spans="2:10" ht="15" hidden="1" x14ac:dyDescent="0.2">
      <c r="B263" s="5"/>
      <c r="C263" s="48"/>
      <c r="D263" s="48"/>
      <c r="E263" s="9"/>
      <c r="F263" s="9"/>
      <c r="G263" s="48"/>
      <c r="H263" s="40"/>
      <c r="I263" s="9"/>
      <c r="J263" s="9"/>
    </row>
    <row r="264" spans="2:10" ht="15" hidden="1" x14ac:dyDescent="0.2">
      <c r="B264" s="5"/>
      <c r="C264" s="48"/>
      <c r="D264" s="48"/>
      <c r="E264" s="9"/>
      <c r="F264" s="9"/>
      <c r="G264" s="48"/>
      <c r="H264" s="40"/>
      <c r="I264" s="9"/>
      <c r="J264" s="9"/>
    </row>
    <row r="265" spans="2:10" ht="15" hidden="1" x14ac:dyDescent="0.2">
      <c r="B265" s="5"/>
      <c r="C265" s="48"/>
      <c r="D265" s="48"/>
      <c r="E265" s="9"/>
      <c r="F265" s="9"/>
      <c r="G265" s="48"/>
      <c r="H265" s="40"/>
      <c r="I265" s="9"/>
      <c r="J265" s="9"/>
    </row>
    <row r="266" spans="2:10" ht="15" hidden="1" x14ac:dyDescent="0.2">
      <c r="B266" s="5"/>
      <c r="C266" s="48"/>
      <c r="D266" s="48"/>
      <c r="E266" s="9"/>
      <c r="F266" s="9"/>
      <c r="G266" s="48"/>
      <c r="H266" s="40"/>
      <c r="I266" s="9"/>
      <c r="J266" s="9"/>
    </row>
    <row r="267" spans="2:10" ht="15" hidden="1" x14ac:dyDescent="0.2">
      <c r="B267" s="5"/>
      <c r="C267" s="48"/>
      <c r="D267" s="48"/>
      <c r="E267" s="9"/>
      <c r="F267" s="9"/>
      <c r="G267" s="48"/>
      <c r="H267" s="40"/>
      <c r="I267" s="9"/>
      <c r="J267" s="9"/>
    </row>
    <row r="268" spans="2:10" ht="15" hidden="1" x14ac:dyDescent="0.2">
      <c r="B268" s="5"/>
      <c r="C268" s="48"/>
      <c r="D268" s="48"/>
      <c r="E268" s="9"/>
      <c r="F268" s="9"/>
      <c r="G268" s="48"/>
      <c r="H268" s="40"/>
      <c r="I268" s="9"/>
      <c r="J268" s="9"/>
    </row>
    <row r="269" spans="2:10" ht="15" hidden="1" x14ac:dyDescent="0.2">
      <c r="B269" s="5"/>
      <c r="C269" s="48"/>
      <c r="D269" s="48"/>
      <c r="E269" s="9"/>
      <c r="F269" s="9"/>
      <c r="G269" s="48"/>
      <c r="H269" s="40"/>
      <c r="I269" s="9"/>
      <c r="J269" s="9"/>
    </row>
    <row r="270" spans="2:10" ht="15" hidden="1" x14ac:dyDescent="0.2">
      <c r="B270" s="5"/>
      <c r="C270" s="48"/>
      <c r="D270" s="48"/>
      <c r="E270" s="9"/>
      <c r="F270" s="9"/>
      <c r="G270" s="48"/>
      <c r="H270" s="40"/>
      <c r="I270" s="9"/>
      <c r="J270" s="9"/>
    </row>
    <row r="271" spans="2:10" ht="15" hidden="1" x14ac:dyDescent="0.2">
      <c r="B271" s="5"/>
      <c r="C271" s="48"/>
      <c r="D271" s="48"/>
      <c r="E271" s="9"/>
      <c r="F271" s="9"/>
      <c r="G271" s="48"/>
      <c r="H271" s="40"/>
      <c r="I271" s="9"/>
      <c r="J271" s="9"/>
    </row>
    <row r="272" spans="2:10" ht="15" hidden="1" x14ac:dyDescent="0.2">
      <c r="B272" s="5"/>
      <c r="C272" s="48"/>
      <c r="D272" s="48"/>
      <c r="E272" s="9"/>
      <c r="F272" s="9"/>
      <c r="G272" s="48"/>
      <c r="H272" s="40"/>
      <c r="I272" s="9"/>
      <c r="J272" s="9"/>
    </row>
    <row r="273" spans="2:10" ht="15" hidden="1" x14ac:dyDescent="0.2">
      <c r="B273" s="5"/>
      <c r="C273" s="48"/>
      <c r="D273" s="48"/>
      <c r="E273" s="9"/>
      <c r="F273" s="9"/>
      <c r="G273" s="48"/>
      <c r="H273" s="40"/>
      <c r="I273" s="9"/>
      <c r="J273" s="9"/>
    </row>
    <row r="274" spans="2:10" ht="15" hidden="1" x14ac:dyDescent="0.2">
      <c r="B274" s="5"/>
      <c r="C274" s="48"/>
      <c r="D274" s="48"/>
      <c r="E274" s="9"/>
      <c r="F274" s="9"/>
      <c r="G274" s="48"/>
      <c r="H274" s="40"/>
      <c r="I274" s="9"/>
      <c r="J274" s="9"/>
    </row>
    <row r="275" spans="2:10" ht="15" hidden="1" x14ac:dyDescent="0.2">
      <c r="B275" s="5"/>
      <c r="C275" s="48"/>
      <c r="D275" s="48"/>
      <c r="E275" s="9"/>
      <c r="F275" s="9"/>
      <c r="G275" s="48"/>
      <c r="H275" s="40"/>
      <c r="I275" s="9"/>
      <c r="J275" s="9"/>
    </row>
    <row r="276" spans="2:10" ht="15" hidden="1" x14ac:dyDescent="0.2">
      <c r="B276" s="5"/>
      <c r="C276" s="48"/>
      <c r="D276" s="48"/>
      <c r="E276" s="9"/>
      <c r="F276" s="9"/>
      <c r="G276" s="48"/>
      <c r="H276" s="40"/>
      <c r="I276" s="9"/>
      <c r="J276" s="9"/>
    </row>
    <row r="277" spans="2:10" ht="15" hidden="1" x14ac:dyDescent="0.2">
      <c r="B277" s="5"/>
      <c r="C277" s="48"/>
      <c r="D277" s="48"/>
      <c r="E277" s="9"/>
      <c r="F277" s="9"/>
      <c r="G277" s="48"/>
      <c r="H277" s="40"/>
      <c r="I277" s="9"/>
      <c r="J277" s="9"/>
    </row>
    <row r="278" spans="2:10" ht="15" hidden="1" x14ac:dyDescent="0.2">
      <c r="B278" s="5"/>
      <c r="C278" s="48"/>
      <c r="D278" s="48"/>
      <c r="E278" s="9"/>
      <c r="F278" s="9"/>
      <c r="G278" s="48"/>
      <c r="H278" s="40"/>
      <c r="I278" s="9"/>
      <c r="J278" s="9"/>
    </row>
    <row r="279" spans="2:10" ht="15" hidden="1" x14ac:dyDescent="0.2">
      <c r="B279" s="5"/>
      <c r="C279" s="48"/>
      <c r="D279" s="48"/>
      <c r="E279" s="9"/>
      <c r="F279" s="9"/>
      <c r="G279" s="48"/>
      <c r="H279" s="40"/>
      <c r="I279" s="9"/>
      <c r="J279" s="9"/>
    </row>
    <row r="280" spans="2:10" ht="15" hidden="1" x14ac:dyDescent="0.2">
      <c r="B280" s="5"/>
      <c r="C280" s="48"/>
      <c r="D280" s="48"/>
      <c r="E280" s="9"/>
      <c r="F280" s="9"/>
      <c r="G280" s="48"/>
      <c r="H280" s="40"/>
      <c r="I280" s="9"/>
      <c r="J280" s="9"/>
    </row>
    <row r="281" spans="2:10" ht="15" hidden="1" x14ac:dyDescent="0.2">
      <c r="B281" s="5"/>
      <c r="C281" s="48"/>
      <c r="D281" s="48"/>
      <c r="E281" s="9"/>
      <c r="F281" s="9"/>
      <c r="G281" s="48"/>
      <c r="H281" s="40"/>
      <c r="I281" s="9"/>
      <c r="J281" s="9"/>
    </row>
    <row r="282" spans="2:10" ht="15" hidden="1" x14ac:dyDescent="0.2">
      <c r="B282" s="5"/>
      <c r="C282" s="48"/>
      <c r="D282" s="48"/>
      <c r="E282" s="9"/>
      <c r="F282" s="9"/>
      <c r="G282" s="48"/>
      <c r="H282" s="40"/>
      <c r="I282" s="9"/>
      <c r="J282" s="9"/>
    </row>
    <row r="283" spans="2:10" ht="15" hidden="1" x14ac:dyDescent="0.2">
      <c r="B283" s="5"/>
      <c r="C283" s="48"/>
      <c r="D283" s="48"/>
      <c r="E283" s="9"/>
      <c r="F283" s="9"/>
      <c r="G283" s="48"/>
      <c r="H283" s="40"/>
      <c r="I283" s="9"/>
      <c r="J283" s="9"/>
    </row>
    <row r="284" spans="2:10" ht="15" hidden="1" x14ac:dyDescent="0.2">
      <c r="B284" s="5"/>
      <c r="C284" s="48"/>
      <c r="D284" s="48"/>
      <c r="E284" s="9"/>
      <c r="F284" s="9"/>
      <c r="G284" s="48"/>
      <c r="H284" s="40"/>
      <c r="I284" s="9"/>
      <c r="J284" s="9"/>
    </row>
    <row r="285" spans="2:10" ht="15" hidden="1" x14ac:dyDescent="0.2">
      <c r="B285" s="5"/>
      <c r="C285" s="48"/>
      <c r="D285" s="48"/>
      <c r="E285" s="9"/>
      <c r="F285" s="9"/>
      <c r="G285" s="48"/>
      <c r="H285" s="40"/>
      <c r="I285" s="9"/>
      <c r="J285" s="9"/>
    </row>
    <row r="286" spans="2:10" ht="15" hidden="1" x14ac:dyDescent="0.2">
      <c r="B286" s="5"/>
      <c r="C286" s="48"/>
      <c r="D286" s="48"/>
      <c r="E286" s="9"/>
      <c r="F286" s="9"/>
      <c r="G286" s="48"/>
      <c r="H286" s="40"/>
      <c r="I286" s="9"/>
      <c r="J286" s="9"/>
    </row>
    <row r="287" spans="2:10" ht="15" hidden="1" x14ac:dyDescent="0.2">
      <c r="B287" s="5"/>
      <c r="C287" s="48"/>
      <c r="D287" s="48"/>
      <c r="E287" s="9"/>
      <c r="F287" s="9"/>
      <c r="G287" s="48"/>
      <c r="H287" s="40"/>
      <c r="I287" s="9"/>
      <c r="J287" s="9"/>
    </row>
    <row r="288" spans="2:10" ht="15" hidden="1" x14ac:dyDescent="0.2">
      <c r="B288" s="5"/>
      <c r="C288" s="48"/>
      <c r="D288" s="48"/>
      <c r="E288" s="9"/>
      <c r="F288" s="9"/>
      <c r="G288" s="48"/>
      <c r="H288" s="40"/>
      <c r="I288" s="9"/>
      <c r="J288" s="9"/>
    </row>
    <row r="289" spans="2:10" ht="15" hidden="1" x14ac:dyDescent="0.2">
      <c r="B289" s="5"/>
      <c r="C289" s="48"/>
      <c r="D289" s="48"/>
      <c r="E289" s="9"/>
      <c r="F289" s="9"/>
      <c r="G289" s="48"/>
      <c r="H289" s="40"/>
      <c r="I289" s="9"/>
      <c r="J289" s="9"/>
    </row>
    <row r="290" spans="2:10" ht="15" hidden="1" x14ac:dyDescent="0.2">
      <c r="B290" s="5"/>
      <c r="C290" s="48"/>
      <c r="D290" s="48"/>
      <c r="E290" s="9"/>
      <c r="F290" s="9"/>
      <c r="G290" s="48"/>
      <c r="H290" s="40"/>
      <c r="I290" s="9"/>
      <c r="J290" s="9"/>
    </row>
    <row r="291" spans="2:10" ht="15" hidden="1" x14ac:dyDescent="0.2">
      <c r="B291" s="5"/>
      <c r="C291" s="48"/>
      <c r="D291" s="48"/>
      <c r="E291" s="9"/>
      <c r="F291" s="9"/>
      <c r="G291" s="48"/>
      <c r="H291" s="40"/>
      <c r="I291" s="9"/>
      <c r="J291" s="9"/>
    </row>
    <row r="292" spans="2:10" ht="15" hidden="1" x14ac:dyDescent="0.2">
      <c r="B292" s="5"/>
      <c r="C292" s="48"/>
      <c r="D292" s="48"/>
      <c r="E292" s="9"/>
      <c r="F292" s="9"/>
      <c r="G292" s="48"/>
      <c r="H292" s="40"/>
      <c r="I292" s="9"/>
      <c r="J292" s="9"/>
    </row>
    <row r="293" spans="2:10" ht="15" hidden="1" x14ac:dyDescent="0.2">
      <c r="B293" s="5"/>
      <c r="C293" s="48"/>
      <c r="D293" s="48"/>
      <c r="E293" s="9"/>
      <c r="F293" s="9"/>
      <c r="G293" s="48"/>
      <c r="H293" s="40"/>
      <c r="I293" s="9"/>
      <c r="J293" s="9"/>
    </row>
    <row r="294" spans="2:10" ht="15" hidden="1" x14ac:dyDescent="0.2">
      <c r="B294" s="5"/>
      <c r="C294" s="48"/>
      <c r="D294" s="48"/>
      <c r="E294" s="9"/>
      <c r="F294" s="9"/>
      <c r="G294" s="48"/>
      <c r="H294" s="40"/>
      <c r="I294" s="9"/>
      <c r="J294" s="9"/>
    </row>
    <row r="295" spans="2:10" ht="15" hidden="1" x14ac:dyDescent="0.2">
      <c r="B295" s="5"/>
      <c r="C295" s="48"/>
      <c r="D295" s="48"/>
      <c r="E295" s="9"/>
      <c r="F295" s="9"/>
      <c r="G295" s="48"/>
      <c r="H295" s="40"/>
      <c r="I295" s="9"/>
      <c r="J295" s="9"/>
    </row>
    <row r="296" spans="2:10" ht="15" hidden="1" x14ac:dyDescent="0.2">
      <c r="B296" s="5"/>
      <c r="C296" s="48"/>
      <c r="D296" s="48"/>
      <c r="E296" s="9"/>
      <c r="F296" s="9"/>
      <c r="G296" s="48"/>
      <c r="H296" s="40"/>
      <c r="I296" s="9"/>
      <c r="J296" s="9"/>
    </row>
    <row r="297" spans="2:10" ht="15" hidden="1" x14ac:dyDescent="0.2">
      <c r="B297" s="5"/>
      <c r="C297" s="48"/>
      <c r="D297" s="48"/>
      <c r="E297" s="9"/>
      <c r="F297" s="9"/>
      <c r="G297" s="48"/>
      <c r="H297" s="40"/>
      <c r="I297" s="9"/>
      <c r="J297" s="9"/>
    </row>
    <row r="298" spans="2:10" ht="15" hidden="1" x14ac:dyDescent="0.2">
      <c r="B298" s="5"/>
      <c r="C298" s="48"/>
      <c r="D298" s="48"/>
      <c r="E298" s="9"/>
      <c r="F298" s="9"/>
      <c r="G298" s="48"/>
      <c r="H298" s="40"/>
      <c r="I298" s="9"/>
      <c r="J298" s="9"/>
    </row>
    <row r="299" spans="2:10" ht="15" hidden="1" x14ac:dyDescent="0.2">
      <c r="B299" s="5"/>
      <c r="C299" s="48"/>
      <c r="G299" s="48"/>
      <c r="H299" s="40"/>
      <c r="I299" s="9"/>
      <c r="J299" s="9"/>
    </row>
    <row r="300" spans="2:10" ht="15" hidden="1" x14ac:dyDescent="0.2">
      <c r="B300" s="5"/>
      <c r="C300" s="48"/>
      <c r="G300" s="48"/>
      <c r="H300" s="40"/>
      <c r="I300" s="9"/>
      <c r="J300" s="9"/>
    </row>
    <row r="301" spans="2:10" ht="15" hidden="1" customHeight="1" x14ac:dyDescent="0.2"/>
  </sheetData>
  <mergeCells count="26">
    <mergeCell ref="Y2:AA2"/>
    <mergeCell ref="AD2:AF2"/>
    <mergeCell ref="AH2:AK2"/>
    <mergeCell ref="AQ2:AT2"/>
    <mergeCell ref="AM2:AO2"/>
    <mergeCell ref="I26:J26"/>
    <mergeCell ref="L23:M23"/>
    <mergeCell ref="O23:P23"/>
    <mergeCell ref="R23:S23"/>
    <mergeCell ref="U23:V23"/>
    <mergeCell ref="Y22:AA22"/>
    <mergeCell ref="Y23:AA23"/>
    <mergeCell ref="AQ3:AT3"/>
    <mergeCell ref="I16:J16"/>
    <mergeCell ref="L13:M13"/>
    <mergeCell ref="O13:P13"/>
    <mergeCell ref="R13:S13"/>
    <mergeCell ref="Y3:AA3"/>
    <mergeCell ref="AD3:AF3"/>
    <mergeCell ref="AH3:AK3"/>
    <mergeCell ref="AM3:AO3"/>
    <mergeCell ref="I3:J3"/>
    <mergeCell ref="L3:M3"/>
    <mergeCell ref="O3:P3"/>
    <mergeCell ref="R3:S3"/>
    <mergeCell ref="U3:V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Sadhana Srinivasan</cp:lastModifiedBy>
  <dcterms:created xsi:type="dcterms:W3CDTF">2015-06-05T18:17:20Z</dcterms:created>
  <dcterms:modified xsi:type="dcterms:W3CDTF">2024-09-04T23:22:39Z</dcterms:modified>
</cp:coreProperties>
</file>