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bed77c216c1f898/Portfolio Projects/Excel Projects/"/>
    </mc:Choice>
  </mc:AlternateContent>
  <xr:revisionPtr revIDLastSave="0" documentId="8_{11F97B71-5049-4F9D-A423-BCAA2DE8D9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 of Survey &amp; GAP" sheetId="33" r:id="rId1"/>
    <sheet name="Dash Board" sheetId="35" r:id="rId2"/>
    <sheet name="Sheet2" sheetId="38" r:id="rId3"/>
    <sheet name="ES C-4 Partners Information" sheetId="34" r:id="rId4"/>
    <sheet name="ES Std. Range" sheetId="32" r:id="rId5"/>
    <sheet name="All Block Total" sheetId="31" r:id="rId6"/>
    <sheet name="Sheet1" sheetId="39" state="hidden" r:id="rId7"/>
  </sheets>
  <externalReferences>
    <externalReference r:id="rId8"/>
  </externalReferenc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13" i="39" l="1"/>
  <c r="DJ13" i="39"/>
  <c r="DI13" i="39"/>
  <c r="DH13" i="39"/>
  <c r="DG13" i="39"/>
  <c r="DF13" i="39"/>
  <c r="DE13" i="39"/>
  <c r="DD13" i="39"/>
  <c r="DC13" i="39"/>
  <c r="DB13" i="39"/>
  <c r="DA13" i="39"/>
  <c r="CZ13" i="39"/>
  <c r="CY13" i="39"/>
  <c r="CX13" i="39"/>
  <c r="CW13" i="39"/>
  <c r="CV13" i="39"/>
  <c r="CU13" i="39"/>
  <c r="CT13" i="39"/>
  <c r="CS13" i="39"/>
  <c r="CR13" i="39"/>
  <c r="CQ13" i="39"/>
  <c r="CP13" i="39"/>
  <c r="CO13" i="39"/>
  <c r="CN13" i="39"/>
  <c r="CM13" i="39"/>
  <c r="CL13" i="39"/>
  <c r="CK13" i="39"/>
  <c r="CJ13" i="39"/>
  <c r="CI13" i="39"/>
  <c r="CH13" i="39"/>
  <c r="CG13" i="39"/>
  <c r="CF13" i="39"/>
  <c r="CE13" i="39"/>
  <c r="CD13" i="39"/>
  <c r="CC13" i="39"/>
  <c r="CB13" i="39"/>
  <c r="CA13" i="39"/>
  <c r="BZ13" i="39"/>
  <c r="BY13" i="39"/>
  <c r="BX13" i="39"/>
  <c r="BW13" i="39"/>
  <c r="BV13" i="39"/>
  <c r="BU13" i="39"/>
  <c r="BT13" i="39"/>
  <c r="BS13" i="39"/>
  <c r="BR13" i="39"/>
  <c r="BQ13" i="39"/>
  <c r="BP13" i="39"/>
  <c r="BO13" i="39"/>
  <c r="BN13" i="39"/>
  <c r="BM13" i="39"/>
  <c r="BL13" i="39"/>
  <c r="BK13" i="39"/>
  <c r="BJ13" i="39"/>
  <c r="BI13" i="39"/>
  <c r="BH13" i="39"/>
  <c r="BG13" i="39"/>
  <c r="BF13" i="39"/>
  <c r="BE13" i="39"/>
  <c r="BD13" i="39"/>
  <c r="BC13" i="39"/>
  <c r="BB13" i="39"/>
  <c r="BA13" i="39"/>
  <c r="AZ13" i="39"/>
  <c r="AY13" i="39"/>
  <c r="AX13" i="39"/>
  <c r="AW13" i="39"/>
  <c r="AV13" i="39"/>
  <c r="AU13" i="39"/>
  <c r="AT13" i="39"/>
  <c r="AS13" i="39"/>
  <c r="AR13" i="39"/>
  <c r="AQ13" i="39"/>
  <c r="AP13" i="39"/>
  <c r="AO13" i="39"/>
  <c r="AN13" i="39"/>
  <c r="AM13" i="39"/>
  <c r="AL13" i="39"/>
  <c r="AK13" i="39"/>
  <c r="AJ13" i="39"/>
  <c r="AI13" i="39"/>
  <c r="AH13" i="39"/>
  <c r="AG13" i="39"/>
  <c r="AF13" i="39"/>
  <c r="AE13" i="39"/>
  <c r="AD13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F13" i="39"/>
  <c r="E13" i="39"/>
  <c r="G13" i="39" s="1"/>
  <c r="DK12" i="39"/>
  <c r="DJ12" i="39"/>
  <c r="DI12" i="39"/>
  <c r="DH12" i="39"/>
  <c r="DG12" i="39"/>
  <c r="DF12" i="39"/>
  <c r="DE12" i="39"/>
  <c r="DD12" i="39"/>
  <c r="DC12" i="39"/>
  <c r="DB12" i="39"/>
  <c r="DA12" i="39"/>
  <c r="CZ12" i="39"/>
  <c r="CY12" i="39"/>
  <c r="CX12" i="39"/>
  <c r="CW12" i="39"/>
  <c r="CV12" i="39"/>
  <c r="CU12" i="39"/>
  <c r="CT12" i="39"/>
  <c r="CS12" i="39"/>
  <c r="CR12" i="39"/>
  <c r="CQ12" i="39"/>
  <c r="CP12" i="39"/>
  <c r="CO12" i="39"/>
  <c r="CN12" i="39"/>
  <c r="CM12" i="39"/>
  <c r="CL12" i="39"/>
  <c r="CK12" i="39"/>
  <c r="CJ12" i="39"/>
  <c r="CI12" i="39"/>
  <c r="CH12" i="39"/>
  <c r="CG12" i="39"/>
  <c r="CF12" i="39"/>
  <c r="CE12" i="39"/>
  <c r="CD12" i="39"/>
  <c r="CC12" i="39"/>
  <c r="CB12" i="39"/>
  <c r="CA12" i="39"/>
  <c r="BZ12" i="39"/>
  <c r="BY12" i="39"/>
  <c r="BX12" i="39"/>
  <c r="BW12" i="39"/>
  <c r="BV12" i="39"/>
  <c r="BU12" i="39"/>
  <c r="BT12" i="39"/>
  <c r="BS12" i="39"/>
  <c r="BR12" i="39"/>
  <c r="BQ12" i="39"/>
  <c r="BP12" i="39"/>
  <c r="BO12" i="39"/>
  <c r="BN12" i="39"/>
  <c r="BM12" i="39"/>
  <c r="BL12" i="39"/>
  <c r="BK12" i="39"/>
  <c r="BJ12" i="39"/>
  <c r="BI12" i="39"/>
  <c r="BH12" i="39"/>
  <c r="BG12" i="39"/>
  <c r="BF12" i="39"/>
  <c r="BE12" i="39"/>
  <c r="BD12" i="39"/>
  <c r="BC12" i="39"/>
  <c r="BB12" i="39"/>
  <c r="BA12" i="39"/>
  <c r="AZ12" i="39"/>
  <c r="AY12" i="39"/>
  <c r="AX12" i="39"/>
  <c r="AW12" i="39"/>
  <c r="AV12" i="39"/>
  <c r="AU12" i="39"/>
  <c r="AT12" i="39"/>
  <c r="AS12" i="39"/>
  <c r="AR12" i="39"/>
  <c r="AQ12" i="39"/>
  <c r="AP12" i="39"/>
  <c r="AO12" i="39"/>
  <c r="AN12" i="39"/>
  <c r="AM12" i="39"/>
  <c r="AL12" i="39"/>
  <c r="AK12" i="39"/>
  <c r="AJ12" i="39"/>
  <c r="AI12" i="39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L12" i="39"/>
  <c r="M12" i="39" s="1"/>
  <c r="K12" i="39"/>
  <c r="J12" i="39"/>
  <c r="I12" i="39"/>
  <c r="H12" i="39"/>
  <c r="F12" i="39"/>
  <c r="G12" i="39" s="1"/>
  <c r="E12" i="39"/>
  <c r="DK11" i="39"/>
  <c r="DJ11" i="39"/>
  <c r="DI11" i="39"/>
  <c r="DH11" i="39"/>
  <c r="DG11" i="39"/>
  <c r="DF11" i="39"/>
  <c r="DE11" i="39"/>
  <c r="DD11" i="39"/>
  <c r="DC11" i="39"/>
  <c r="DB11" i="39"/>
  <c r="DA11" i="39"/>
  <c r="CZ11" i="39"/>
  <c r="CY11" i="39"/>
  <c r="CX11" i="39"/>
  <c r="CW11" i="39"/>
  <c r="CV11" i="39"/>
  <c r="CU11" i="39"/>
  <c r="CT11" i="39"/>
  <c r="CS11" i="39"/>
  <c r="CR11" i="39"/>
  <c r="CQ11" i="39"/>
  <c r="CP11" i="39"/>
  <c r="CO11" i="39"/>
  <c r="CN11" i="39"/>
  <c r="CM11" i="39"/>
  <c r="CL11" i="39"/>
  <c r="CK11" i="39"/>
  <c r="CJ11" i="39"/>
  <c r="CI11" i="39"/>
  <c r="CH11" i="39"/>
  <c r="CG11" i="39"/>
  <c r="CF11" i="39"/>
  <c r="CE11" i="39"/>
  <c r="CD11" i="39"/>
  <c r="CC11" i="39"/>
  <c r="CB11" i="39"/>
  <c r="CA11" i="39"/>
  <c r="BZ11" i="39"/>
  <c r="BY11" i="39"/>
  <c r="BX11" i="39"/>
  <c r="BW11" i="39"/>
  <c r="BV11" i="39"/>
  <c r="BU11" i="39"/>
  <c r="BT11" i="39"/>
  <c r="BS11" i="39"/>
  <c r="BR11" i="39"/>
  <c r="BQ11" i="39"/>
  <c r="BP11" i="39"/>
  <c r="BO11" i="39"/>
  <c r="BN11" i="39"/>
  <c r="BM11" i="39"/>
  <c r="BL11" i="39"/>
  <c r="BK11" i="39"/>
  <c r="BJ11" i="39"/>
  <c r="BI11" i="39"/>
  <c r="BH11" i="39"/>
  <c r="BG11" i="39"/>
  <c r="BF11" i="39"/>
  <c r="BE11" i="39"/>
  <c r="BD11" i="39"/>
  <c r="BC11" i="39"/>
  <c r="BB11" i="39"/>
  <c r="BA11" i="39"/>
  <c r="AZ11" i="39"/>
  <c r="AY11" i="39"/>
  <c r="AX11" i="39"/>
  <c r="AW11" i="39"/>
  <c r="AV11" i="39"/>
  <c r="AU11" i="39"/>
  <c r="AT11" i="39"/>
  <c r="AS11" i="39"/>
  <c r="AR11" i="39"/>
  <c r="AQ11" i="39"/>
  <c r="AP11" i="39"/>
  <c r="AO11" i="39"/>
  <c r="AN11" i="39"/>
  <c r="AM11" i="39"/>
  <c r="AL11" i="39"/>
  <c r="AK11" i="39"/>
  <c r="AJ11" i="39"/>
  <c r="AI11" i="39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L11" i="39"/>
  <c r="K11" i="39"/>
  <c r="M11" i="39" s="1"/>
  <c r="J11" i="39"/>
  <c r="I11" i="39"/>
  <c r="H11" i="39"/>
  <c r="G11" i="39"/>
  <c r="F11" i="39"/>
  <c r="E11" i="39"/>
  <c r="DK10" i="39"/>
  <c r="DJ10" i="39"/>
  <c r="DI10" i="39"/>
  <c r="DH10" i="39"/>
  <c r="DG10" i="39"/>
  <c r="DF10" i="39"/>
  <c r="DE10" i="39"/>
  <c r="DD10" i="39"/>
  <c r="DC10" i="39"/>
  <c r="DB10" i="39"/>
  <c r="DA10" i="39"/>
  <c r="CZ10" i="39"/>
  <c r="CY10" i="39"/>
  <c r="CX10" i="39"/>
  <c r="CW10" i="39"/>
  <c r="CV10" i="39"/>
  <c r="CU10" i="39"/>
  <c r="CT10" i="39"/>
  <c r="CS10" i="39"/>
  <c r="CR10" i="39"/>
  <c r="CQ10" i="39"/>
  <c r="CP10" i="39"/>
  <c r="CO10" i="39"/>
  <c r="CN10" i="39"/>
  <c r="CM10" i="39"/>
  <c r="CL10" i="39"/>
  <c r="CK10" i="39"/>
  <c r="CJ10" i="39"/>
  <c r="CI10" i="39"/>
  <c r="CH10" i="39"/>
  <c r="CG10" i="39"/>
  <c r="CF10" i="39"/>
  <c r="CE10" i="39"/>
  <c r="CD10" i="39"/>
  <c r="CC10" i="39"/>
  <c r="CB10" i="39"/>
  <c r="CA10" i="39"/>
  <c r="BZ10" i="39"/>
  <c r="BY10" i="39"/>
  <c r="BX10" i="39"/>
  <c r="BW10" i="39"/>
  <c r="BV10" i="39"/>
  <c r="BU10" i="39"/>
  <c r="BT10" i="39"/>
  <c r="BS10" i="39"/>
  <c r="BR10" i="39"/>
  <c r="BQ10" i="39"/>
  <c r="BP10" i="39"/>
  <c r="BO10" i="39"/>
  <c r="BN10" i="39"/>
  <c r="BM10" i="39"/>
  <c r="BL10" i="39"/>
  <c r="BK10" i="39"/>
  <c r="BJ10" i="39"/>
  <c r="BI10" i="39"/>
  <c r="BH10" i="39"/>
  <c r="BG10" i="39"/>
  <c r="BF10" i="39"/>
  <c r="BE10" i="39"/>
  <c r="BD10" i="39"/>
  <c r="BC10" i="39"/>
  <c r="BB10" i="39"/>
  <c r="BA10" i="39"/>
  <c r="AZ10" i="39"/>
  <c r="AY10" i="39"/>
  <c r="AX10" i="39"/>
  <c r="AW10" i="39"/>
  <c r="AV10" i="39"/>
  <c r="AU10" i="39"/>
  <c r="AT10" i="39"/>
  <c r="AS10" i="39"/>
  <c r="AR10" i="39"/>
  <c r="AQ10" i="39"/>
  <c r="AP10" i="39"/>
  <c r="AO10" i="39"/>
  <c r="AN10" i="39"/>
  <c r="AM10" i="39"/>
  <c r="AL10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F10" i="39"/>
  <c r="E10" i="39"/>
  <c r="G10" i="39" s="1"/>
  <c r="DK9" i="39"/>
  <c r="DJ9" i="39"/>
  <c r="DI9" i="39"/>
  <c r="DH9" i="39"/>
  <c r="DG9" i="39"/>
  <c r="DF9" i="39"/>
  <c r="DE9" i="39"/>
  <c r="DD9" i="39"/>
  <c r="DC9" i="39"/>
  <c r="DB9" i="39"/>
  <c r="DA9" i="39"/>
  <c r="CZ9" i="39"/>
  <c r="CY9" i="39"/>
  <c r="CX9" i="39"/>
  <c r="CW9" i="39"/>
  <c r="CV9" i="39"/>
  <c r="CU9" i="39"/>
  <c r="CT9" i="39"/>
  <c r="CS9" i="39"/>
  <c r="CR9" i="39"/>
  <c r="CQ9" i="39"/>
  <c r="CP9" i="39"/>
  <c r="CO9" i="39"/>
  <c r="CN9" i="39"/>
  <c r="CM9" i="39"/>
  <c r="CL9" i="39"/>
  <c r="CK9" i="39"/>
  <c r="CJ9" i="39"/>
  <c r="CI9" i="39"/>
  <c r="CH9" i="39"/>
  <c r="CG9" i="39"/>
  <c r="CF9" i="39"/>
  <c r="CE9" i="39"/>
  <c r="CD9" i="39"/>
  <c r="CC9" i="39"/>
  <c r="CB9" i="39"/>
  <c r="CA9" i="39"/>
  <c r="BZ9" i="39"/>
  <c r="BY9" i="39"/>
  <c r="BX9" i="39"/>
  <c r="BW9" i="39"/>
  <c r="BV9" i="39"/>
  <c r="BU9" i="39"/>
  <c r="BT9" i="39"/>
  <c r="BS9" i="39"/>
  <c r="BR9" i="39"/>
  <c r="BQ9" i="39"/>
  <c r="BP9" i="39"/>
  <c r="BO9" i="39"/>
  <c r="BN9" i="39"/>
  <c r="BM9" i="39"/>
  <c r="BL9" i="39"/>
  <c r="BK9" i="39"/>
  <c r="BJ9" i="39"/>
  <c r="BI9" i="39"/>
  <c r="BH9" i="39"/>
  <c r="BG9" i="39"/>
  <c r="BF9" i="39"/>
  <c r="BE9" i="39"/>
  <c r="BD9" i="39"/>
  <c r="BC9" i="39"/>
  <c r="BB9" i="39"/>
  <c r="BA9" i="39"/>
  <c r="AZ9" i="39"/>
  <c r="AY9" i="39"/>
  <c r="AX9" i="39"/>
  <c r="AW9" i="39"/>
  <c r="AV9" i="39"/>
  <c r="AU9" i="39"/>
  <c r="AT9" i="39"/>
  <c r="AS9" i="39"/>
  <c r="AR9" i="39"/>
  <c r="AQ9" i="39"/>
  <c r="AP9" i="39"/>
  <c r="AO9" i="39"/>
  <c r="AN9" i="39"/>
  <c r="AM9" i="39"/>
  <c r="AL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F9" i="39"/>
  <c r="E9" i="39"/>
  <c r="G9" i="39" s="1"/>
  <c r="DK8" i="39"/>
  <c r="DJ8" i="39"/>
  <c r="DI8" i="39"/>
  <c r="DH8" i="39"/>
  <c r="DG8" i="39"/>
  <c r="DF8" i="39"/>
  <c r="DE8" i="39"/>
  <c r="DD8" i="39"/>
  <c r="DC8" i="39"/>
  <c r="DB8" i="39"/>
  <c r="DA8" i="39"/>
  <c r="CZ8" i="39"/>
  <c r="CY8" i="39"/>
  <c r="CX8" i="39"/>
  <c r="CW8" i="39"/>
  <c r="CV8" i="39"/>
  <c r="CU8" i="39"/>
  <c r="CT8" i="39"/>
  <c r="CS8" i="39"/>
  <c r="CR8" i="39"/>
  <c r="CQ8" i="39"/>
  <c r="CP8" i="39"/>
  <c r="CO8" i="39"/>
  <c r="CN8" i="39"/>
  <c r="CM8" i="39"/>
  <c r="CL8" i="39"/>
  <c r="CK8" i="39"/>
  <c r="CJ8" i="39"/>
  <c r="CI8" i="39"/>
  <c r="CH8" i="39"/>
  <c r="CG8" i="39"/>
  <c r="CF8" i="39"/>
  <c r="CE8" i="39"/>
  <c r="CD8" i="39"/>
  <c r="CC8" i="39"/>
  <c r="CB8" i="39"/>
  <c r="CA8" i="39"/>
  <c r="BZ8" i="39"/>
  <c r="BY8" i="39"/>
  <c r="BX8" i="39"/>
  <c r="BW8" i="39"/>
  <c r="BV8" i="39"/>
  <c r="BU8" i="39"/>
  <c r="BT8" i="39"/>
  <c r="BS8" i="39"/>
  <c r="BR8" i="39"/>
  <c r="BQ8" i="39"/>
  <c r="BP8" i="39"/>
  <c r="BO8" i="39"/>
  <c r="BN8" i="39"/>
  <c r="BM8" i="39"/>
  <c r="BL8" i="39"/>
  <c r="BK8" i="39"/>
  <c r="BJ8" i="39"/>
  <c r="BI8" i="39"/>
  <c r="BH8" i="39"/>
  <c r="BG8" i="39"/>
  <c r="BF8" i="39"/>
  <c r="BE8" i="39"/>
  <c r="BD8" i="39"/>
  <c r="BC8" i="39"/>
  <c r="BB8" i="39"/>
  <c r="BA8" i="39"/>
  <c r="AZ8" i="39"/>
  <c r="AY8" i="39"/>
  <c r="AX8" i="39"/>
  <c r="AW8" i="39"/>
  <c r="AV8" i="39"/>
  <c r="AU8" i="39"/>
  <c r="AT8" i="39"/>
  <c r="AS8" i="39"/>
  <c r="AR8" i="39"/>
  <c r="AQ8" i="39"/>
  <c r="AP8" i="39"/>
  <c r="AO8" i="39"/>
  <c r="AN8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L8" i="39"/>
  <c r="K8" i="39"/>
  <c r="M8" i="39" s="1"/>
  <c r="J8" i="39"/>
  <c r="I8" i="39"/>
  <c r="H8" i="39"/>
  <c r="F8" i="39"/>
  <c r="E8" i="39"/>
  <c r="G8" i="39" s="1"/>
  <c r="DK7" i="39"/>
  <c r="DK15" i="39" s="1"/>
  <c r="DJ7" i="39"/>
  <c r="DJ15" i="39" s="1"/>
  <c r="DI7" i="39"/>
  <c r="DH7" i="39"/>
  <c r="DG7" i="39"/>
  <c r="DF7" i="39"/>
  <c r="DF15" i="39" s="1"/>
  <c r="DE7" i="39"/>
  <c r="DD7" i="39"/>
  <c r="DD15" i="39" s="1"/>
  <c r="DC7" i="39"/>
  <c r="DC15" i="39" s="1"/>
  <c r="DB7" i="39"/>
  <c r="DB15" i="39" s="1"/>
  <c r="DA7" i="39"/>
  <c r="CZ7" i="39"/>
  <c r="CY7" i="39"/>
  <c r="CX7" i="39"/>
  <c r="CX15" i="39" s="1"/>
  <c r="CW7" i="39"/>
  <c r="CV7" i="39"/>
  <c r="CV15" i="39" s="1"/>
  <c r="CU7" i="39"/>
  <c r="CU15" i="39" s="1"/>
  <c r="CT7" i="39"/>
  <c r="CT15" i="39" s="1"/>
  <c r="CS7" i="39"/>
  <c r="CR7" i="39"/>
  <c r="CQ7" i="39"/>
  <c r="CP7" i="39"/>
  <c r="CP15" i="39" s="1"/>
  <c r="CO7" i="39"/>
  <c r="CN7" i="39"/>
  <c r="CN15" i="39" s="1"/>
  <c r="CM7" i="39"/>
  <c r="CM15" i="39" s="1"/>
  <c r="CL7" i="39"/>
  <c r="CL15" i="39" s="1"/>
  <c r="CK7" i="39"/>
  <c r="CJ7" i="39"/>
  <c r="CI7" i="39"/>
  <c r="CH7" i="39"/>
  <c r="CH15" i="39" s="1"/>
  <c r="CG7" i="39"/>
  <c r="CF7" i="39"/>
  <c r="CF15" i="39" s="1"/>
  <c r="CE7" i="39"/>
  <c r="CE15" i="39" s="1"/>
  <c r="CD7" i="39"/>
  <c r="CD15" i="39" s="1"/>
  <c r="CC7" i="39"/>
  <c r="CB7" i="39"/>
  <c r="CA7" i="39"/>
  <c r="BZ7" i="39"/>
  <c r="BZ15" i="39" s="1"/>
  <c r="BY7" i="39"/>
  <c r="BX7" i="39"/>
  <c r="BX15" i="39" s="1"/>
  <c r="BW7" i="39"/>
  <c r="BW15" i="39" s="1"/>
  <c r="BV7" i="39"/>
  <c r="BV15" i="39" s="1"/>
  <c r="BU7" i="39"/>
  <c r="BT7" i="39"/>
  <c r="BS7" i="39"/>
  <c r="BR7" i="39"/>
  <c r="BR15" i="39" s="1"/>
  <c r="BQ7" i="39"/>
  <c r="BP7" i="39"/>
  <c r="BP15" i="39" s="1"/>
  <c r="BO7" i="39"/>
  <c r="BO15" i="39" s="1"/>
  <c r="BN7" i="39"/>
  <c r="BN15" i="39" s="1"/>
  <c r="BM7" i="39"/>
  <c r="BL7" i="39"/>
  <c r="BK7" i="39"/>
  <c r="BJ7" i="39"/>
  <c r="BJ15" i="39" s="1"/>
  <c r="BI7" i="39"/>
  <c r="BH7" i="39"/>
  <c r="BH15" i="39" s="1"/>
  <c r="BG7" i="39"/>
  <c r="BG15" i="39" s="1"/>
  <c r="BF7" i="39"/>
  <c r="BF15" i="39" s="1"/>
  <c r="BE7" i="39"/>
  <c r="BD7" i="39"/>
  <c r="BC7" i="39"/>
  <c r="BB7" i="39"/>
  <c r="BB15" i="39" s="1"/>
  <c r="BA7" i="39"/>
  <c r="AZ7" i="39"/>
  <c r="AZ15" i="39" s="1"/>
  <c r="AY7" i="39"/>
  <c r="AY15" i="39" s="1"/>
  <c r="AX7" i="39"/>
  <c r="AX15" i="39" s="1"/>
  <c r="AW7" i="39"/>
  <c r="AV7" i="39"/>
  <c r="AU7" i="39"/>
  <c r="AT7" i="39"/>
  <c r="AT15" i="39" s="1"/>
  <c r="AS7" i="39"/>
  <c r="AR7" i="39"/>
  <c r="AR15" i="39" s="1"/>
  <c r="AQ7" i="39"/>
  <c r="AQ15" i="39" s="1"/>
  <c r="AP7" i="39"/>
  <c r="AP15" i="39" s="1"/>
  <c r="AO7" i="39"/>
  <c r="AN7" i="39"/>
  <c r="AM7" i="39"/>
  <c r="AL7" i="39"/>
  <c r="AL15" i="39" s="1"/>
  <c r="AK7" i="39"/>
  <c r="AJ7" i="39"/>
  <c r="AJ15" i="39" s="1"/>
  <c r="AI7" i="39"/>
  <c r="AI15" i="39" s="1"/>
  <c r="AH7" i="39"/>
  <c r="AH15" i="39" s="1"/>
  <c r="AG7" i="39"/>
  <c r="AF7" i="39"/>
  <c r="AE7" i="39"/>
  <c r="AD7" i="39"/>
  <c r="AD15" i="39" s="1"/>
  <c r="AC7" i="39"/>
  <c r="AB7" i="39"/>
  <c r="AB15" i="39" s="1"/>
  <c r="AA7" i="39"/>
  <c r="AA15" i="39" s="1"/>
  <c r="Z7" i="39"/>
  <c r="Z15" i="39" s="1"/>
  <c r="Y7" i="39"/>
  <c r="X7" i="39"/>
  <c r="W7" i="39"/>
  <c r="V7" i="39"/>
  <c r="V15" i="39" s="1"/>
  <c r="U7" i="39"/>
  <c r="T7" i="39"/>
  <c r="T15" i="39" s="1"/>
  <c r="S7" i="39"/>
  <c r="S15" i="39" s="1"/>
  <c r="R7" i="39"/>
  <c r="R15" i="39" s="1"/>
  <c r="Q7" i="39"/>
  <c r="P7" i="39"/>
  <c r="O7" i="39"/>
  <c r="N7" i="39"/>
  <c r="N15" i="39" s="1"/>
  <c r="L7" i="39"/>
  <c r="L15" i="39" s="1"/>
  <c r="K7" i="39"/>
  <c r="J7" i="39"/>
  <c r="J15" i="39" s="1"/>
  <c r="I7" i="39"/>
  <c r="H7" i="39"/>
  <c r="G7" i="39"/>
  <c r="F7" i="39"/>
  <c r="F15" i="39" s="1"/>
  <c r="E7" i="39"/>
  <c r="E15" i="39" s="1"/>
  <c r="DR14" i="31"/>
  <c r="DQ14" i="31"/>
  <c r="DO14" i="31"/>
  <c r="DN14" i="31"/>
  <c r="DC14" i="31"/>
  <c r="DB14" i="31"/>
  <c r="CZ14" i="31"/>
  <c r="CY14" i="31"/>
  <c r="CW14" i="31"/>
  <c r="CV14" i="31"/>
  <c r="CT14" i="31"/>
  <c r="CS14" i="31"/>
  <c r="CQ14" i="31"/>
  <c r="CP14" i="31"/>
  <c r="CN14" i="31"/>
  <c r="CM14" i="31"/>
  <c r="CK14" i="31"/>
  <c r="CJ14" i="31"/>
  <c r="CH14" i="31"/>
  <c r="CG14" i="31"/>
  <c r="CE14" i="31"/>
  <c r="CD14" i="31"/>
  <c r="CB14" i="31"/>
  <c r="CA14" i="31"/>
  <c r="BZ14" i="31"/>
  <c r="BY14" i="31"/>
  <c r="BX14" i="31"/>
  <c r="BV14" i="31"/>
  <c r="BU14" i="31"/>
  <c r="BS14" i="31"/>
  <c r="BR14" i="31"/>
  <c r="BP14" i="31"/>
  <c r="BO14" i="31"/>
  <c r="BM14" i="31"/>
  <c r="BL14" i="31"/>
  <c r="BJ14" i="31"/>
  <c r="BI14" i="31"/>
  <c r="BG14" i="31"/>
  <c r="BF14" i="31"/>
  <c r="BD14" i="31"/>
  <c r="BC14" i="31"/>
  <c r="BA14" i="31"/>
  <c r="AZ14" i="31"/>
  <c r="AX14" i="31"/>
  <c r="AW14" i="31"/>
  <c r="AU14" i="31"/>
  <c r="AT14" i="31"/>
  <c r="AR14" i="31"/>
  <c r="AQ14" i="31"/>
  <c r="AO14" i="31"/>
  <c r="AN14" i="31"/>
  <c r="AL14" i="31"/>
  <c r="AK14" i="31"/>
  <c r="AI14" i="31"/>
  <c r="AH14" i="31"/>
  <c r="AF14" i="31"/>
  <c r="AE14" i="31"/>
  <c r="AC14" i="31"/>
  <c r="AB14" i="31"/>
  <c r="Z14" i="31"/>
  <c r="Y14" i="31"/>
  <c r="W14" i="31"/>
  <c r="V14" i="31"/>
  <c r="T14" i="31"/>
  <c r="S14" i="31"/>
  <c r="N14" i="31"/>
  <c r="M14" i="31"/>
  <c r="K14" i="31"/>
  <c r="J14" i="31"/>
  <c r="H14" i="31"/>
  <c r="G14" i="31"/>
  <c r="F14" i="31"/>
  <c r="E14" i="31"/>
  <c r="D14" i="31"/>
  <c r="DZ13" i="31"/>
  <c r="DV13" i="31"/>
  <c r="DU13" i="31"/>
  <c r="DT13" i="31"/>
  <c r="DS13" i="31"/>
  <c r="DP13" i="31"/>
  <c r="DF13" i="31"/>
  <c r="DE13" i="31"/>
  <c r="DG13" i="31" s="1"/>
  <c r="DD13" i="31"/>
  <c r="DA13" i="31"/>
  <c r="CX13" i="31"/>
  <c r="CU13" i="31"/>
  <c r="CR13" i="31"/>
  <c r="CO13" i="31"/>
  <c r="CL13" i="31"/>
  <c r="Z13" i="32" s="1"/>
  <c r="CI13" i="31"/>
  <c r="CF13" i="31"/>
  <c r="CC13" i="31"/>
  <c r="BZ13" i="31"/>
  <c r="BW13" i="31"/>
  <c r="BT13" i="31"/>
  <c r="BQ13" i="31"/>
  <c r="BN13" i="31"/>
  <c r="BK13" i="31"/>
  <c r="BH13" i="31"/>
  <c r="BE13" i="31"/>
  <c r="BB13" i="31"/>
  <c r="AY13" i="31"/>
  <c r="AV13" i="31"/>
  <c r="AS13" i="31"/>
  <c r="AP13" i="31"/>
  <c r="AM13" i="31"/>
  <c r="AJ13" i="31"/>
  <c r="AG13" i="31"/>
  <c r="AD13" i="31"/>
  <c r="N13" i="32" s="1"/>
  <c r="AA13" i="31"/>
  <c r="X13" i="31"/>
  <c r="U13" i="31"/>
  <c r="R13" i="31"/>
  <c r="H13" i="32" s="1"/>
  <c r="Q13" i="31"/>
  <c r="DI13" i="31" s="1"/>
  <c r="EA13" i="31" s="1"/>
  <c r="P13" i="31"/>
  <c r="DH13" i="31" s="1"/>
  <c r="O13" i="31"/>
  <c r="L13" i="31"/>
  <c r="I13" i="31"/>
  <c r="F13" i="31"/>
  <c r="DV12" i="31"/>
  <c r="DU12" i="31"/>
  <c r="DT12" i="31"/>
  <c r="DS12" i="31"/>
  <c r="DP12" i="31"/>
  <c r="DF12" i="31"/>
  <c r="DE12" i="31"/>
  <c r="DW12" i="31" s="1"/>
  <c r="DD12" i="31"/>
  <c r="DA12" i="31"/>
  <c r="CX12" i="31"/>
  <c r="CU12" i="31"/>
  <c r="CR12" i="31"/>
  <c r="CO12" i="31"/>
  <c r="CL12" i="31"/>
  <c r="CI12" i="31"/>
  <c r="CF12" i="31"/>
  <c r="CC12" i="31"/>
  <c r="BZ12" i="31"/>
  <c r="BW12" i="31"/>
  <c r="BT12" i="31"/>
  <c r="BQ12" i="31"/>
  <c r="BN12" i="31"/>
  <c r="BK12" i="31"/>
  <c r="BH12" i="31"/>
  <c r="BE12" i="31"/>
  <c r="BB12" i="31"/>
  <c r="BB14" i="31" s="1"/>
  <c r="AY12" i="31"/>
  <c r="AV12" i="31"/>
  <c r="AS12" i="31"/>
  <c r="AP12" i="31"/>
  <c r="AM12" i="31"/>
  <c r="AJ12" i="31"/>
  <c r="AG12" i="31"/>
  <c r="AD12" i="31"/>
  <c r="N12" i="32" s="1"/>
  <c r="AA12" i="31"/>
  <c r="X12" i="31"/>
  <c r="U12" i="31"/>
  <c r="R12" i="31"/>
  <c r="H12" i="32" s="1"/>
  <c r="Q12" i="31"/>
  <c r="DI12" i="31" s="1"/>
  <c r="EA12" i="31" s="1"/>
  <c r="P12" i="31"/>
  <c r="DH12" i="31" s="1"/>
  <c r="DZ12" i="31" s="1"/>
  <c r="EB12" i="31" s="1"/>
  <c r="O12" i="31"/>
  <c r="L12" i="31"/>
  <c r="I12" i="31"/>
  <c r="F12" i="31"/>
  <c r="DZ11" i="31"/>
  <c r="EB11" i="31" s="1"/>
  <c r="DV11" i="31"/>
  <c r="DU11" i="31"/>
  <c r="DT11" i="31"/>
  <c r="DS11" i="31"/>
  <c r="DP11" i="31"/>
  <c r="DJ11" i="31"/>
  <c r="DI11" i="31"/>
  <c r="EA11" i="31" s="1"/>
  <c r="DH11" i="31"/>
  <c r="DF11" i="31"/>
  <c r="DE11" i="31"/>
  <c r="DG11" i="31" s="1"/>
  <c r="BZ11" i="31"/>
  <c r="BW11" i="31"/>
  <c r="BT11" i="31"/>
  <c r="BQ11" i="31"/>
  <c r="BN11" i="31"/>
  <c r="BK11" i="31"/>
  <c r="BH11" i="31"/>
  <c r="BE11" i="31"/>
  <c r="BB11" i="31"/>
  <c r="AY11" i="31"/>
  <c r="AV11" i="31"/>
  <c r="AS11" i="31"/>
  <c r="AP11" i="31"/>
  <c r="AM11" i="31"/>
  <c r="AJ11" i="31"/>
  <c r="AG11" i="31"/>
  <c r="AD11" i="31"/>
  <c r="AA11" i="31"/>
  <c r="X11" i="31"/>
  <c r="N11" i="32" s="1"/>
  <c r="U11" i="31"/>
  <c r="R11" i="31"/>
  <c r="O11" i="31"/>
  <c r="L11" i="31"/>
  <c r="I11" i="31"/>
  <c r="F11" i="31"/>
  <c r="DZ10" i="31"/>
  <c r="DV10" i="31"/>
  <c r="DU10" i="31"/>
  <c r="DT10" i="31"/>
  <c r="DS10" i="31"/>
  <c r="DP10" i="31"/>
  <c r="DF10" i="31"/>
  <c r="DE10" i="31"/>
  <c r="DD10" i="31"/>
  <c r="DA10" i="31"/>
  <c r="CX10" i="31"/>
  <c r="CU10" i="31"/>
  <c r="CR10" i="31"/>
  <c r="CO10" i="31"/>
  <c r="CL10" i="31"/>
  <c r="Z10" i="32" s="1"/>
  <c r="CI10" i="31"/>
  <c r="CF10" i="31"/>
  <c r="CC10" i="31"/>
  <c r="BZ10" i="31"/>
  <c r="BW10" i="31"/>
  <c r="BT10" i="31"/>
  <c r="BQ10" i="31"/>
  <c r="BN10" i="31"/>
  <c r="BK10" i="31"/>
  <c r="BH10" i="31"/>
  <c r="BE10" i="31"/>
  <c r="BB10" i="31"/>
  <c r="AY10" i="31"/>
  <c r="AV10" i="31"/>
  <c r="AS10" i="31"/>
  <c r="AP10" i="31"/>
  <c r="AM10" i="31"/>
  <c r="AJ10" i="31"/>
  <c r="AG10" i="31"/>
  <c r="AD10" i="31"/>
  <c r="N10" i="32" s="1"/>
  <c r="AA10" i="31"/>
  <c r="X10" i="31"/>
  <c r="U10" i="31"/>
  <c r="R10" i="31"/>
  <c r="H10" i="32" s="1"/>
  <c r="Q10" i="31"/>
  <c r="DI10" i="31" s="1"/>
  <c r="EA10" i="31" s="1"/>
  <c r="P10" i="31"/>
  <c r="DH10" i="31" s="1"/>
  <c r="DJ10" i="31" s="1"/>
  <c r="O10" i="31"/>
  <c r="L10" i="31"/>
  <c r="I10" i="31"/>
  <c r="F10" i="31"/>
  <c r="DZ9" i="31"/>
  <c r="EB9" i="31" s="1"/>
  <c r="DV9" i="31"/>
  <c r="DU9" i="31"/>
  <c r="DT9" i="31"/>
  <c r="DS9" i="31"/>
  <c r="DP9" i="31"/>
  <c r="DJ9" i="31"/>
  <c r="DI9" i="31"/>
  <c r="EA9" i="31" s="1"/>
  <c r="DF9" i="31"/>
  <c r="DE9" i="31"/>
  <c r="DW9" i="31" s="1"/>
  <c r="DD9" i="31"/>
  <c r="DA9" i="31"/>
  <c r="CX9" i="31"/>
  <c r="CU9" i="31"/>
  <c r="CR9" i="31"/>
  <c r="CO9" i="31"/>
  <c r="CL9" i="31"/>
  <c r="Z9" i="32" s="1"/>
  <c r="CI9" i="31"/>
  <c r="CF9" i="31"/>
  <c r="CC9" i="31"/>
  <c r="BZ9" i="31"/>
  <c r="BW9" i="31"/>
  <c r="BT9" i="31"/>
  <c r="BQ9" i="31"/>
  <c r="BN9" i="31"/>
  <c r="BK9" i="31"/>
  <c r="BH9" i="31"/>
  <c r="BE9" i="31"/>
  <c r="BB9" i="31"/>
  <c r="AY9" i="31"/>
  <c r="AV9" i="31"/>
  <c r="AS9" i="31"/>
  <c r="AP9" i="31"/>
  <c r="AP14" i="31" s="1"/>
  <c r="AM9" i="31"/>
  <c r="AJ9" i="31"/>
  <c r="AG9" i="31"/>
  <c r="AD9" i="31"/>
  <c r="N9" i="32" s="1"/>
  <c r="AA9" i="31"/>
  <c r="X9" i="31"/>
  <c r="U9" i="31"/>
  <c r="R9" i="31"/>
  <c r="H9" i="32" s="1"/>
  <c r="Q9" i="31"/>
  <c r="P9" i="31"/>
  <c r="DH9" i="31" s="1"/>
  <c r="O9" i="31"/>
  <c r="L9" i="31"/>
  <c r="I9" i="31"/>
  <c r="F9" i="31"/>
  <c r="DZ8" i="31"/>
  <c r="DV8" i="31"/>
  <c r="DU8" i="31"/>
  <c r="DT8" i="31"/>
  <c r="DS8" i="31"/>
  <c r="DP8" i="31"/>
  <c r="DJ8" i="31"/>
  <c r="DF8" i="31"/>
  <c r="DE8" i="31"/>
  <c r="DG8" i="31" s="1"/>
  <c r="DD8" i="31"/>
  <c r="DA8" i="31"/>
  <c r="CX8" i="31"/>
  <c r="CU8" i="31"/>
  <c r="CR8" i="31"/>
  <c r="CO8" i="31"/>
  <c r="CL8" i="31"/>
  <c r="CI8" i="31"/>
  <c r="CF8" i="31"/>
  <c r="CC8" i="31"/>
  <c r="BZ8" i="31"/>
  <c r="BW8" i="31"/>
  <c r="BT8" i="31"/>
  <c r="BQ8" i="31"/>
  <c r="BN8" i="31"/>
  <c r="BK8" i="31"/>
  <c r="BH8" i="31"/>
  <c r="BE8" i="31"/>
  <c r="BB8" i="31"/>
  <c r="AY8" i="31"/>
  <c r="AV8" i="31"/>
  <c r="AS8" i="31"/>
  <c r="AP8" i="31"/>
  <c r="AM8" i="31"/>
  <c r="AJ8" i="31"/>
  <c r="AG8" i="31"/>
  <c r="AD8" i="31"/>
  <c r="N8" i="32" s="1"/>
  <c r="AA8" i="31"/>
  <c r="X8" i="31"/>
  <c r="U8" i="31"/>
  <c r="R8" i="31"/>
  <c r="H8" i="32" s="1"/>
  <c r="Q8" i="31"/>
  <c r="DI8" i="31" s="1"/>
  <c r="EA8" i="31" s="1"/>
  <c r="P8" i="31"/>
  <c r="DH8" i="31" s="1"/>
  <c r="O8" i="31"/>
  <c r="L8" i="31"/>
  <c r="I8" i="31"/>
  <c r="F8" i="31"/>
  <c r="DV7" i="31"/>
  <c r="DV14" i="31" s="1"/>
  <c r="DU7" i="31"/>
  <c r="DU14" i="31" s="1"/>
  <c r="DT7" i="31"/>
  <c r="DT14" i="31" s="1"/>
  <c r="DS7" i="31"/>
  <c r="DS14" i="31" s="1"/>
  <c r="DP7" i="31"/>
  <c r="DF7" i="31"/>
  <c r="DE7" i="31"/>
  <c r="DW7" i="31" s="1"/>
  <c r="DD7" i="31"/>
  <c r="DD14" i="31" s="1"/>
  <c r="DA7" i="31"/>
  <c r="DA14" i="31" s="1"/>
  <c r="CX7" i="31"/>
  <c r="CX14" i="31" s="1"/>
  <c r="CU7" i="31"/>
  <c r="CU14" i="31" s="1"/>
  <c r="CR7" i="31"/>
  <c r="CR14" i="31" s="1"/>
  <c r="CO7" i="31"/>
  <c r="CO14" i="31" s="1"/>
  <c r="CL7" i="31"/>
  <c r="Z7" i="32" s="1"/>
  <c r="CI7" i="31"/>
  <c r="CI14" i="31" s="1"/>
  <c r="CF7" i="31"/>
  <c r="CF14" i="31" s="1"/>
  <c r="CC7" i="31"/>
  <c r="CC14" i="31" s="1"/>
  <c r="BZ7" i="31"/>
  <c r="BW7" i="31"/>
  <c r="BW14" i="31" s="1"/>
  <c r="BT7" i="31"/>
  <c r="BT14" i="31" s="1"/>
  <c r="BQ7" i="31"/>
  <c r="BQ14" i="31" s="1"/>
  <c r="BN7" i="31"/>
  <c r="BN14" i="31" s="1"/>
  <c r="BK7" i="31"/>
  <c r="BK14" i="31" s="1"/>
  <c r="BH7" i="31"/>
  <c r="BH14" i="31" s="1"/>
  <c r="BE7" i="31"/>
  <c r="BE14" i="31" s="1"/>
  <c r="BB7" i="31"/>
  <c r="AY7" i="31"/>
  <c r="AY14" i="31" s="1"/>
  <c r="AV7" i="31"/>
  <c r="AV14" i="31" s="1"/>
  <c r="AS7" i="31"/>
  <c r="AS14" i="31" s="1"/>
  <c r="AM7" i="31"/>
  <c r="AJ7" i="31"/>
  <c r="AG7" i="31"/>
  <c r="AG14" i="31" s="1"/>
  <c r="AD7" i="31"/>
  <c r="AA7" i="31"/>
  <c r="AA14" i="31" s="1"/>
  <c r="X7" i="31"/>
  <c r="X14" i="31" s="1"/>
  <c r="U7" i="31"/>
  <c r="U14" i="31" s="1"/>
  <c r="Q7" i="31"/>
  <c r="P7" i="31"/>
  <c r="DH7" i="31" s="1"/>
  <c r="DH14" i="31" s="1"/>
  <c r="O7" i="31"/>
  <c r="O14" i="31" s="1"/>
  <c r="L7" i="31"/>
  <c r="I7" i="31"/>
  <c r="I14" i="31" s="1"/>
  <c r="F7" i="31"/>
  <c r="BC14" i="32"/>
  <c r="AN14" i="32"/>
  <c r="AM14" i="32"/>
  <c r="AK14" i="32"/>
  <c r="AJ14" i="32"/>
  <c r="BF13" i="32"/>
  <c r="BC13" i="32"/>
  <c r="BI13" i="32" s="1"/>
  <c r="AQ13" i="32"/>
  <c r="AP13" i="32"/>
  <c r="AO13" i="32"/>
  <c r="AL13" i="32"/>
  <c r="AR13" i="32" s="1"/>
  <c r="Y13" i="32"/>
  <c r="X13" i="32"/>
  <c r="BE13" i="32" s="1"/>
  <c r="BG13" i="32" s="1"/>
  <c r="W13" i="32"/>
  <c r="V13" i="32"/>
  <c r="U13" i="32"/>
  <c r="BB13" i="32" s="1"/>
  <c r="S13" i="32"/>
  <c r="AE13" i="32" s="1"/>
  <c r="AW13" i="32" s="1"/>
  <c r="R13" i="32"/>
  <c r="Q13" i="32"/>
  <c r="P13" i="32"/>
  <c r="O13" i="32"/>
  <c r="M13" i="32"/>
  <c r="L13" i="32"/>
  <c r="K13" i="32"/>
  <c r="J13" i="32"/>
  <c r="I13" i="32"/>
  <c r="G13" i="32"/>
  <c r="F13" i="32"/>
  <c r="AD13" i="32" s="1"/>
  <c r="AV13" i="32" s="1"/>
  <c r="E13" i="32"/>
  <c r="D13" i="32"/>
  <c r="AB13" i="32" s="1"/>
  <c r="C13" i="32"/>
  <c r="AA13" i="32" s="1"/>
  <c r="BF12" i="32"/>
  <c r="BC12" i="32"/>
  <c r="BI12" i="32" s="1"/>
  <c r="AR12" i="32"/>
  <c r="AQ12" i="32"/>
  <c r="AP12" i="32"/>
  <c r="AO12" i="32"/>
  <c r="AL12" i="32"/>
  <c r="Y12" i="32"/>
  <c r="X12" i="32"/>
  <c r="BE12" i="32" s="1"/>
  <c r="BG12" i="32" s="1"/>
  <c r="W12" i="32"/>
  <c r="V12" i="32"/>
  <c r="U12" i="32"/>
  <c r="BB12" i="32" s="1"/>
  <c r="S12" i="32"/>
  <c r="R12" i="32"/>
  <c r="Q12" i="32"/>
  <c r="P12" i="32"/>
  <c r="O12" i="32"/>
  <c r="AA12" i="32" s="1"/>
  <c r="M12" i="32"/>
  <c r="L12" i="32"/>
  <c r="K12" i="32"/>
  <c r="J12" i="32"/>
  <c r="I12" i="32"/>
  <c r="G12" i="32"/>
  <c r="AE12" i="32" s="1"/>
  <c r="AW12" i="32" s="1"/>
  <c r="F12" i="32"/>
  <c r="AD12" i="32" s="1"/>
  <c r="AV12" i="32" s="1"/>
  <c r="E12" i="32"/>
  <c r="D12" i="32"/>
  <c r="AB12" i="32" s="1"/>
  <c r="C12" i="32"/>
  <c r="BG11" i="32"/>
  <c r="BF11" i="32"/>
  <c r="BC11" i="32"/>
  <c r="BI11" i="32" s="1"/>
  <c r="AR11" i="32"/>
  <c r="AQ11" i="32"/>
  <c r="AP11" i="32"/>
  <c r="AO11" i="32"/>
  <c r="AL11" i="32"/>
  <c r="AA11" i="32"/>
  <c r="Z11" i="32"/>
  <c r="Y11" i="32"/>
  <c r="X11" i="32"/>
  <c r="BE11" i="32" s="1"/>
  <c r="W11" i="32"/>
  <c r="V11" i="32"/>
  <c r="U11" i="32"/>
  <c r="BB11" i="32" s="1"/>
  <c r="S11" i="32"/>
  <c r="R11" i="32"/>
  <c r="T11" i="32" s="1"/>
  <c r="Q11" i="32"/>
  <c r="P11" i="32"/>
  <c r="O11" i="32"/>
  <c r="M11" i="32"/>
  <c r="L11" i="32"/>
  <c r="K11" i="32"/>
  <c r="J11" i="32"/>
  <c r="I11" i="32"/>
  <c r="H11" i="32"/>
  <c r="AF11" i="32" s="1"/>
  <c r="G11" i="32"/>
  <c r="AE11" i="32" s="1"/>
  <c r="AW11" i="32" s="1"/>
  <c r="F11" i="32"/>
  <c r="AD11" i="32" s="1"/>
  <c r="AV11" i="32" s="1"/>
  <c r="E11" i="32"/>
  <c r="D11" i="32"/>
  <c r="AB11" i="32" s="1"/>
  <c r="C11" i="32"/>
  <c r="BF10" i="32"/>
  <c r="BC10" i="32"/>
  <c r="BI10" i="32" s="1"/>
  <c r="AQ10" i="32"/>
  <c r="AP10" i="32"/>
  <c r="AO10" i="32"/>
  <c r="AL10" i="32"/>
  <c r="AR10" i="32" s="1"/>
  <c r="AA10" i="32"/>
  <c r="Y10" i="32"/>
  <c r="X10" i="32"/>
  <c r="BE10" i="32" s="1"/>
  <c r="BG10" i="32" s="1"/>
  <c r="W10" i="32"/>
  <c r="V10" i="32"/>
  <c r="U10" i="32"/>
  <c r="BB10" i="32" s="1"/>
  <c r="S10" i="32"/>
  <c r="R10" i="32"/>
  <c r="T10" i="32" s="1"/>
  <c r="Q10" i="32"/>
  <c r="P10" i="32"/>
  <c r="O10" i="32"/>
  <c r="M10" i="32"/>
  <c r="L10" i="32"/>
  <c r="K10" i="32"/>
  <c r="J10" i="32"/>
  <c r="I10" i="32"/>
  <c r="G10" i="32"/>
  <c r="AE10" i="32" s="1"/>
  <c r="AW10" i="32" s="1"/>
  <c r="F10" i="32"/>
  <c r="AD10" i="32" s="1"/>
  <c r="AV10" i="32" s="1"/>
  <c r="E10" i="32"/>
  <c r="AC10" i="32" s="1"/>
  <c r="D10" i="32"/>
  <c r="AB10" i="32" s="1"/>
  <c r="C10" i="32"/>
  <c r="BF9" i="32"/>
  <c r="BC9" i="32"/>
  <c r="BI9" i="32" s="1"/>
  <c r="AQ9" i="32"/>
  <c r="AP9" i="32"/>
  <c r="AO9" i="32"/>
  <c r="AL9" i="32"/>
  <c r="AR9" i="32" s="1"/>
  <c r="AA9" i="32"/>
  <c r="Y9" i="32"/>
  <c r="X9" i="32"/>
  <c r="BE9" i="32" s="1"/>
  <c r="BG9" i="32" s="1"/>
  <c r="W9" i="32"/>
  <c r="V9" i="32"/>
  <c r="U9" i="32"/>
  <c r="BB9" i="32" s="1"/>
  <c r="S9" i="32"/>
  <c r="R9" i="32"/>
  <c r="T9" i="32" s="1"/>
  <c r="Q9" i="32"/>
  <c r="P9" i="32"/>
  <c r="O9" i="32"/>
  <c r="M9" i="32"/>
  <c r="L9" i="32"/>
  <c r="K9" i="32"/>
  <c r="J9" i="32"/>
  <c r="I9" i="32"/>
  <c r="G9" i="32"/>
  <c r="AE9" i="32" s="1"/>
  <c r="AW9" i="32" s="1"/>
  <c r="F9" i="32"/>
  <c r="AD9" i="32" s="1"/>
  <c r="AV9" i="32" s="1"/>
  <c r="E9" i="32"/>
  <c r="AC9" i="32" s="1"/>
  <c r="D9" i="32"/>
  <c r="AB9" i="32" s="1"/>
  <c r="C9" i="32"/>
  <c r="BF8" i="32"/>
  <c r="BC8" i="32"/>
  <c r="BI8" i="32" s="1"/>
  <c r="AQ8" i="32"/>
  <c r="AP8" i="32"/>
  <c r="AO8" i="32"/>
  <c r="AL8" i="32"/>
  <c r="AR8" i="32" s="1"/>
  <c r="AA8" i="32"/>
  <c r="Y8" i="32"/>
  <c r="X8" i="32"/>
  <c r="BE8" i="32" s="1"/>
  <c r="BG8" i="32" s="1"/>
  <c r="W8" i="32"/>
  <c r="W14" i="32" s="1"/>
  <c r="V8" i="32"/>
  <c r="U8" i="32"/>
  <c r="BB8" i="32" s="1"/>
  <c r="S8" i="32"/>
  <c r="R8" i="32"/>
  <c r="T8" i="32" s="1"/>
  <c r="Q8" i="32"/>
  <c r="P8" i="32"/>
  <c r="O8" i="32"/>
  <c r="M8" i="32"/>
  <c r="L8" i="32"/>
  <c r="K8" i="32"/>
  <c r="J8" i="32"/>
  <c r="I8" i="32"/>
  <c r="G8" i="32"/>
  <c r="AE8" i="32" s="1"/>
  <c r="AW8" i="32" s="1"/>
  <c r="F8" i="32"/>
  <c r="AD8" i="32" s="1"/>
  <c r="AV8" i="32" s="1"/>
  <c r="E8" i="32"/>
  <c r="AC8" i="32" s="1"/>
  <c r="D8" i="32"/>
  <c r="AB8" i="32" s="1"/>
  <c r="C8" i="32"/>
  <c r="BF7" i="32"/>
  <c r="BF14" i="32" s="1"/>
  <c r="BC7" i="32"/>
  <c r="BI7" i="32" s="1"/>
  <c r="BI14" i="32" s="1"/>
  <c r="AR7" i="32"/>
  <c r="AR14" i="32" s="1"/>
  <c r="AQ7" i="32"/>
  <c r="AQ14" i="32" s="1"/>
  <c r="AP7" i="32"/>
  <c r="AP14" i="32" s="1"/>
  <c r="AO7" i="32"/>
  <c r="AO14" i="32" s="1"/>
  <c r="AL7" i="32"/>
  <c r="AL14" i="32" s="1"/>
  <c r="Y7" i="32"/>
  <c r="Y14" i="32" s="1"/>
  <c r="X7" i="32"/>
  <c r="X14" i="32" s="1"/>
  <c r="W7" i="32"/>
  <c r="V7" i="32"/>
  <c r="V14" i="32" s="1"/>
  <c r="U7" i="32"/>
  <c r="U14" i="32" s="1"/>
  <c r="S7" i="32"/>
  <c r="S14" i="32" s="1"/>
  <c r="R7" i="32"/>
  <c r="T7" i="32" s="1"/>
  <c r="P7" i="32"/>
  <c r="P14" i="32" s="1"/>
  <c r="O7" i="32"/>
  <c r="O14" i="32" s="1"/>
  <c r="N7" i="32"/>
  <c r="M7" i="32"/>
  <c r="M14" i="32" s="1"/>
  <c r="L7" i="32"/>
  <c r="L14" i="32" s="1"/>
  <c r="K7" i="32"/>
  <c r="K14" i="32" s="1"/>
  <c r="J7" i="32"/>
  <c r="J14" i="32" s="1"/>
  <c r="I7" i="32"/>
  <c r="I14" i="32" s="1"/>
  <c r="F7" i="32"/>
  <c r="F14" i="32" s="1"/>
  <c r="E7" i="32"/>
  <c r="E14" i="32" s="1"/>
  <c r="D7" i="32"/>
  <c r="D14" i="32" s="1"/>
  <c r="C7" i="32"/>
  <c r="AA7" i="32" s="1"/>
  <c r="C18" i="34"/>
  <c r="E17" i="34"/>
  <c r="E18" i="34" s="1"/>
  <c r="E6" i="33" s="1"/>
  <c r="D17" i="34"/>
  <c r="D18" i="34" s="1"/>
  <c r="D6" i="33" s="1"/>
  <c r="C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17" i="34" s="1"/>
  <c r="F18" i="34" s="1"/>
  <c r="I28" i="38"/>
  <c r="G28" i="38"/>
  <c r="F28" i="38"/>
  <c r="H28" i="38" s="1"/>
  <c r="E28" i="38"/>
  <c r="D28" i="38"/>
  <c r="J28" i="38" s="1"/>
  <c r="C28" i="38"/>
  <c r="J27" i="38"/>
  <c r="G27" i="38"/>
  <c r="F27" i="38"/>
  <c r="H27" i="38" s="1"/>
  <c r="E27" i="38"/>
  <c r="D27" i="38"/>
  <c r="C27" i="38"/>
  <c r="G26" i="38"/>
  <c r="F26" i="38"/>
  <c r="H26" i="38" s="1"/>
  <c r="D26" i="38"/>
  <c r="J26" i="38" s="1"/>
  <c r="C26" i="38"/>
  <c r="G25" i="38"/>
  <c r="H25" i="38" s="1"/>
  <c r="F25" i="38"/>
  <c r="D25" i="38"/>
  <c r="C25" i="38"/>
  <c r="I25" i="38" s="1"/>
  <c r="I24" i="38"/>
  <c r="G24" i="38"/>
  <c r="H24" i="38" s="1"/>
  <c r="F24" i="38"/>
  <c r="E24" i="38"/>
  <c r="D24" i="38"/>
  <c r="C24" i="38"/>
  <c r="I23" i="38"/>
  <c r="G23" i="38"/>
  <c r="J23" i="38" s="1"/>
  <c r="F23" i="38"/>
  <c r="D23" i="38"/>
  <c r="C23" i="38"/>
  <c r="E23" i="38" s="1"/>
  <c r="G22" i="38"/>
  <c r="G29" i="38" s="1"/>
  <c r="F22" i="38"/>
  <c r="D22" i="38"/>
  <c r="J22" i="38" s="1"/>
  <c r="C22" i="38"/>
  <c r="I22" i="38" s="1"/>
  <c r="F6" i="33"/>
  <c r="C6" i="33"/>
  <c r="F5" i="33"/>
  <c r="E5" i="33"/>
  <c r="D5" i="33"/>
  <c r="C5" i="33"/>
  <c r="AS7" i="32" l="1"/>
  <c r="AG7" i="32"/>
  <c r="AG14" i="32" s="1"/>
  <c r="AA14" i="32"/>
  <c r="AS12" i="32"/>
  <c r="AG12" i="32"/>
  <c r="AS13" i="32"/>
  <c r="AG13" i="32"/>
  <c r="D29" i="38"/>
  <c r="DX11" i="31"/>
  <c r="DL11" i="31"/>
  <c r="ED11" i="31" s="1"/>
  <c r="DX13" i="31"/>
  <c r="DL13" i="31"/>
  <c r="ED13" i="31" s="1"/>
  <c r="O15" i="39"/>
  <c r="W15" i="39"/>
  <c r="AE15" i="39"/>
  <c r="AM15" i="39"/>
  <c r="AU15" i="39"/>
  <c r="BC15" i="39"/>
  <c r="BK15" i="39"/>
  <c r="BS15" i="39"/>
  <c r="CA15" i="39"/>
  <c r="CI15" i="39"/>
  <c r="CQ15" i="39"/>
  <c r="CY15" i="39"/>
  <c r="DG15" i="39"/>
  <c r="DX7" i="31"/>
  <c r="H23" i="38"/>
  <c r="AC12" i="32"/>
  <c r="AT13" i="32"/>
  <c r="AZ13" i="32" s="1"/>
  <c r="AH13" i="32"/>
  <c r="AS11" i="32"/>
  <c r="AG11" i="32"/>
  <c r="AX12" i="32"/>
  <c r="AC13" i="32"/>
  <c r="DP14" i="31"/>
  <c r="Z12" i="32"/>
  <c r="DX12" i="31"/>
  <c r="DY12" i="31" s="1"/>
  <c r="DL12" i="31"/>
  <c r="ED12" i="31" s="1"/>
  <c r="DJ13" i="31"/>
  <c r="G15" i="39"/>
  <c r="P15" i="39"/>
  <c r="X15" i="39"/>
  <c r="AF15" i="39"/>
  <c r="AN15" i="39"/>
  <c r="AV15" i="39"/>
  <c r="BD15" i="39"/>
  <c r="BL15" i="39"/>
  <c r="BT15" i="39"/>
  <c r="CB15" i="39"/>
  <c r="CJ15" i="39"/>
  <c r="CR15" i="39"/>
  <c r="CZ15" i="39"/>
  <c r="DH15" i="39"/>
  <c r="CL14" i="31"/>
  <c r="BH8" i="32"/>
  <c r="BD8" i="32"/>
  <c r="BJ8" i="32" s="1"/>
  <c r="BH9" i="32"/>
  <c r="BD9" i="32"/>
  <c r="BJ9" i="32" s="1"/>
  <c r="BH10" i="32"/>
  <c r="BD10" i="32"/>
  <c r="BJ10" i="32" s="1"/>
  <c r="AX13" i="32"/>
  <c r="DJ12" i="31"/>
  <c r="H15" i="39"/>
  <c r="Q15" i="39"/>
  <c r="Y15" i="39"/>
  <c r="AG15" i="39"/>
  <c r="AO15" i="39"/>
  <c r="AW15" i="39"/>
  <c r="BE15" i="39"/>
  <c r="BM15" i="39"/>
  <c r="BU15" i="39"/>
  <c r="CC15" i="39"/>
  <c r="CK15" i="39"/>
  <c r="CS15" i="39"/>
  <c r="DA15" i="39"/>
  <c r="DI15" i="39"/>
  <c r="E26" i="38"/>
  <c r="K26" i="38" s="1"/>
  <c r="I26" i="38"/>
  <c r="I29" i="38" s="1"/>
  <c r="C14" i="32"/>
  <c r="DI7" i="31"/>
  <c r="Q14" i="31"/>
  <c r="E25" i="38"/>
  <c r="K25" i="38" s="1"/>
  <c r="J25" i="38"/>
  <c r="BH11" i="32"/>
  <c r="BD11" i="32"/>
  <c r="BJ11" i="32" s="1"/>
  <c r="T12" i="32"/>
  <c r="AF12" i="32" s="1"/>
  <c r="AD14" i="31"/>
  <c r="I15" i="39"/>
  <c r="AS8" i="32"/>
  <c r="AG8" i="32"/>
  <c r="AT12" i="32"/>
  <c r="AZ12" i="32" s="1"/>
  <c r="AH12" i="32"/>
  <c r="H22" i="38"/>
  <c r="H29" i="38" s="1"/>
  <c r="C29" i="38"/>
  <c r="E22" i="38"/>
  <c r="K23" i="38"/>
  <c r="J24" i="38"/>
  <c r="J29" i="38" s="1"/>
  <c r="I27" i="38"/>
  <c r="K28" i="38"/>
  <c r="N14" i="32"/>
  <c r="AT8" i="32"/>
  <c r="AZ8" i="32" s="1"/>
  <c r="AH8" i="32"/>
  <c r="AT9" i="32"/>
  <c r="AZ9" i="32" s="1"/>
  <c r="AH9" i="32"/>
  <c r="AT10" i="32"/>
  <c r="AZ10" i="32" s="1"/>
  <c r="AH10" i="32"/>
  <c r="AT11" i="32"/>
  <c r="AZ11" i="32" s="1"/>
  <c r="AH11" i="32"/>
  <c r="T13" i="32"/>
  <c r="T14" i="32" s="1"/>
  <c r="DG10" i="31"/>
  <c r="EB10" i="31"/>
  <c r="AS9" i="32"/>
  <c r="AG9" i="32"/>
  <c r="EB13" i="31"/>
  <c r="K24" i="38"/>
  <c r="BH12" i="32"/>
  <c r="BD12" i="32"/>
  <c r="BJ12" i="32" s="1"/>
  <c r="AF9" i="32"/>
  <c r="AI9" i="32" s="1"/>
  <c r="AF10" i="32"/>
  <c r="AI10" i="32" s="1"/>
  <c r="DX10" i="31"/>
  <c r="DL10" i="31"/>
  <c r="ED10" i="31" s="1"/>
  <c r="K15" i="39"/>
  <c r="M7" i="39"/>
  <c r="M15" i="39" s="1"/>
  <c r="AS10" i="32"/>
  <c r="AG10" i="32"/>
  <c r="AM14" i="31"/>
  <c r="Q7" i="32"/>
  <c r="Q14" i="32" s="1"/>
  <c r="AC11" i="32"/>
  <c r="AI11" i="32" s="1"/>
  <c r="L14" i="31"/>
  <c r="EB8" i="31"/>
  <c r="DX9" i="31"/>
  <c r="DY9" i="31" s="1"/>
  <c r="DL9" i="31"/>
  <c r="ED9" i="31" s="1"/>
  <c r="F29" i="38"/>
  <c r="K27" i="38"/>
  <c r="G7" i="32"/>
  <c r="AX8" i="32"/>
  <c r="AX9" i="32"/>
  <c r="AX10" i="32"/>
  <c r="AX11" i="32"/>
  <c r="BH13" i="32"/>
  <c r="BD13" i="32"/>
  <c r="BJ13" i="32" s="1"/>
  <c r="AJ14" i="31"/>
  <c r="DY7" i="31"/>
  <c r="DZ7" i="31"/>
  <c r="Z8" i="32"/>
  <c r="Z14" i="32" s="1"/>
  <c r="DX8" i="31"/>
  <c r="DL8" i="31"/>
  <c r="ED8" i="31" s="1"/>
  <c r="DF14" i="31"/>
  <c r="U15" i="39"/>
  <c r="AC15" i="39"/>
  <c r="AK15" i="39"/>
  <c r="AS15" i="39"/>
  <c r="BA15" i="39"/>
  <c r="BI15" i="39"/>
  <c r="BQ15" i="39"/>
  <c r="BY15" i="39"/>
  <c r="CG15" i="39"/>
  <c r="CO15" i="39"/>
  <c r="CW15" i="39"/>
  <c r="DE15" i="39"/>
  <c r="P14" i="31"/>
  <c r="BB7" i="32"/>
  <c r="R14" i="32"/>
  <c r="AB7" i="32"/>
  <c r="R7" i="31"/>
  <c r="DG7" i="31"/>
  <c r="DK8" i="31"/>
  <c r="DW8" i="31"/>
  <c r="DY8" i="31" s="1"/>
  <c r="DG9" i="31"/>
  <c r="DK10" i="31"/>
  <c r="DW10" i="31"/>
  <c r="DY10" i="31" s="1"/>
  <c r="DK11" i="31"/>
  <c r="DW11" i="31"/>
  <c r="DY11" i="31" s="1"/>
  <c r="DG12" i="31"/>
  <c r="DK13" i="31"/>
  <c r="DW13" i="31"/>
  <c r="DY13" i="31" s="1"/>
  <c r="AC7" i="32"/>
  <c r="BE7" i="32"/>
  <c r="AD7" i="32"/>
  <c r="DE14" i="31"/>
  <c r="DK7" i="31"/>
  <c r="DK9" i="31"/>
  <c r="DK12" i="31"/>
  <c r="AF13" i="32" l="1"/>
  <c r="AD14" i="32"/>
  <c r="AD15" i="32" s="1"/>
  <c r="AV7" i="32"/>
  <c r="E29" i="38"/>
  <c r="K22" i="38"/>
  <c r="K29" i="38" s="1"/>
  <c r="EA7" i="31"/>
  <c r="EA14" i="31" s="1"/>
  <c r="DI14" i="31"/>
  <c r="DL7" i="31"/>
  <c r="AF8" i="32"/>
  <c r="AI8" i="32" s="1"/>
  <c r="BE14" i="32"/>
  <c r="BG7" i="32"/>
  <c r="BG14" i="32" s="1"/>
  <c r="DM10" i="31"/>
  <c r="EC10" i="31"/>
  <c r="EE10" i="31" s="1"/>
  <c r="BH7" i="32"/>
  <c r="BH14" i="32" s="1"/>
  <c r="BB14" i="32"/>
  <c r="BD7" i="32"/>
  <c r="AU10" i="32"/>
  <c r="AY10" i="32"/>
  <c r="BA10" i="32" s="1"/>
  <c r="DX14" i="31"/>
  <c r="AY13" i="32"/>
  <c r="BA13" i="32" s="1"/>
  <c r="AU13" i="32"/>
  <c r="AA15" i="32"/>
  <c r="AY11" i="32"/>
  <c r="BA11" i="32" s="1"/>
  <c r="AU11" i="32"/>
  <c r="DM13" i="31"/>
  <c r="EC13" i="31"/>
  <c r="EE13" i="31" s="1"/>
  <c r="AS14" i="32"/>
  <c r="D7" i="33" s="1"/>
  <c r="AY7" i="32"/>
  <c r="EC9" i="31"/>
  <c r="EE9" i="31" s="1"/>
  <c r="DM9" i="31"/>
  <c r="DY14" i="31"/>
  <c r="AY12" i="32"/>
  <c r="BA12" i="32" s="1"/>
  <c r="AU12" i="32"/>
  <c r="EC12" i="31"/>
  <c r="EE12" i="31" s="1"/>
  <c r="DM12" i="31"/>
  <c r="EC7" i="31"/>
  <c r="DK14" i="31"/>
  <c r="DM7" i="31"/>
  <c r="H7" i="32"/>
  <c r="R14" i="31"/>
  <c r="DW14" i="31"/>
  <c r="AE7" i="32"/>
  <c r="G14" i="32"/>
  <c r="AU9" i="32"/>
  <c r="AY9" i="32"/>
  <c r="BA9" i="32" s="1"/>
  <c r="AU8" i="32"/>
  <c r="AY8" i="32"/>
  <c r="BA8" i="32" s="1"/>
  <c r="DJ7" i="31"/>
  <c r="DJ14" i="31" s="1"/>
  <c r="AI12" i="32"/>
  <c r="AC14" i="32"/>
  <c r="DM8" i="31"/>
  <c r="EC8" i="31"/>
  <c r="EE8" i="31" s="1"/>
  <c r="DZ14" i="31"/>
  <c r="DG14" i="31"/>
  <c r="DM11" i="31"/>
  <c r="EC11" i="31"/>
  <c r="EE11" i="31" s="1"/>
  <c r="AB14" i="32"/>
  <c r="AB15" i="32" s="1"/>
  <c r="AT7" i="32"/>
  <c r="AU7" i="32" s="1"/>
  <c r="AU14" i="32" s="1"/>
  <c r="AH7" i="32"/>
  <c r="AH14" i="32" s="1"/>
  <c r="AI13" i="32"/>
  <c r="EB7" i="31" l="1"/>
  <c r="EB14" i="31" s="1"/>
  <c r="DM14" i="31"/>
  <c r="BD14" i="32"/>
  <c r="BJ7" i="32"/>
  <c r="BJ14" i="32" s="1"/>
  <c r="DL14" i="31"/>
  <c r="ED7" i="31"/>
  <c r="ED14" i="31" s="1"/>
  <c r="AY14" i="32"/>
  <c r="EC14" i="31"/>
  <c r="AW7" i="32"/>
  <c r="AW14" i="32" s="1"/>
  <c r="E10" i="33" s="1"/>
  <c r="AE14" i="32"/>
  <c r="AE15" i="32" s="1"/>
  <c r="AV14" i="32"/>
  <c r="D10" i="33" s="1"/>
  <c r="AX7" i="32"/>
  <c r="AX14" i="32" s="1"/>
  <c r="AZ7" i="32"/>
  <c r="AZ14" i="32" s="1"/>
  <c r="AT14" i="32"/>
  <c r="E7" i="33" s="1"/>
  <c r="F7" i="33" s="1"/>
  <c r="D8" i="33"/>
  <c r="D9" i="33"/>
  <c r="E11" i="33"/>
  <c r="D11" i="33"/>
  <c r="F11" i="33" s="1"/>
  <c r="C11" i="33" s="1"/>
  <c r="H14" i="32"/>
  <c r="AF7" i="32"/>
  <c r="C7" i="33" l="1"/>
  <c r="F8" i="33"/>
  <c r="F9" i="33"/>
  <c r="BA7" i="32"/>
  <c r="BA14" i="32" s="1"/>
  <c r="E12" i="33"/>
  <c r="E13" i="33" s="1"/>
  <c r="E14" i="33"/>
  <c r="F10" i="33"/>
  <c r="D12" i="33"/>
  <c r="D13" i="33" s="1"/>
  <c r="EE7" i="31"/>
  <c r="EE14" i="31" s="1"/>
  <c r="AF14" i="32"/>
  <c r="AI7" i="32"/>
  <c r="AI14" i="32" s="1"/>
  <c r="E9" i="33"/>
  <c r="E8" i="33"/>
  <c r="AG15" i="32" l="1"/>
  <c r="AH15" i="32"/>
  <c r="AF15" i="32"/>
  <c r="D14" i="33"/>
  <c r="F12" i="33"/>
  <c r="F14" i="33"/>
  <c r="C10" i="33"/>
  <c r="C8" i="33"/>
  <c r="C9" i="33"/>
  <c r="C12" i="33" l="1"/>
  <c r="F13" i="33"/>
</calcChain>
</file>

<file path=xl/sharedStrings.xml><?xml version="1.0" encoding="utf-8"?>
<sst xmlns="http://schemas.openxmlformats.org/spreadsheetml/2006/main" count="592" uniqueCount="117">
  <si>
    <t>Sub-Block</t>
  </si>
  <si>
    <t>Girl</t>
  </si>
  <si>
    <t>Boy</t>
  </si>
  <si>
    <t>Total</t>
  </si>
  <si>
    <t>0+</t>
  </si>
  <si>
    <t>1+</t>
  </si>
  <si>
    <t>2+</t>
  </si>
  <si>
    <t>3+</t>
  </si>
  <si>
    <t>4+</t>
  </si>
  <si>
    <t>5+</t>
  </si>
  <si>
    <t>6+</t>
  </si>
  <si>
    <t>7+</t>
  </si>
  <si>
    <t>8+</t>
  </si>
  <si>
    <t>9+</t>
  </si>
  <si>
    <t>10+</t>
  </si>
  <si>
    <t>11+</t>
  </si>
  <si>
    <t>12+</t>
  </si>
  <si>
    <t>13+</t>
  </si>
  <si>
    <t>Remarks</t>
  </si>
  <si>
    <t>Block</t>
  </si>
  <si>
    <t>SL 
NO</t>
  </si>
  <si>
    <t>Name of 
Majhi</t>
  </si>
  <si>
    <t>Going 
to LC</t>
  </si>
  <si>
    <t>Not Going
 to LC</t>
  </si>
  <si>
    <t>14+</t>
  </si>
  <si>
    <t>15+</t>
  </si>
  <si>
    <t>16+</t>
  </si>
  <si>
    <t>17+</t>
  </si>
  <si>
    <t>18+</t>
  </si>
  <si>
    <t>Camp- 04</t>
  </si>
  <si>
    <t>C</t>
  </si>
  <si>
    <t>Child Survey Top Sheet 2021</t>
  </si>
  <si>
    <t>Date: 16/10/2021</t>
  </si>
  <si>
    <t>A</t>
  </si>
  <si>
    <t>Zahid Hossain</t>
  </si>
  <si>
    <t>Roshid Alam</t>
  </si>
  <si>
    <t>Md saber</t>
  </si>
  <si>
    <t>Rashid Ahmed</t>
  </si>
  <si>
    <t>Younos -2</t>
  </si>
  <si>
    <t>Abdul Mannan</t>
  </si>
  <si>
    <t>Ashraf Zaman</t>
  </si>
  <si>
    <t>Date:</t>
  </si>
  <si>
    <t>G</t>
  </si>
  <si>
    <t>B</t>
  </si>
  <si>
    <t>Name of Organization:</t>
  </si>
  <si>
    <t>D</t>
  </si>
  <si>
    <t>F</t>
  </si>
  <si>
    <t>Grand Total</t>
  </si>
  <si>
    <t>E</t>
  </si>
  <si>
    <t>Child Survey- 2021 Top Sheet of All Block</t>
  </si>
  <si>
    <t>4-5</t>
  </si>
  <si>
    <t>6-14</t>
  </si>
  <si>
    <t>15-18</t>
  </si>
  <si>
    <t>Grand Total of Students</t>
  </si>
  <si>
    <t>Total 3-18Y</t>
  </si>
  <si>
    <t>% of …..</t>
  </si>
  <si>
    <t>NGO Name</t>
  </si>
  <si>
    <t>Learning Center</t>
  </si>
  <si>
    <t>Girls Student</t>
  </si>
  <si>
    <t>Boys Student</t>
  </si>
  <si>
    <t>Total Students</t>
  </si>
  <si>
    <t>CODCC</t>
  </si>
  <si>
    <t>Madrasha</t>
  </si>
  <si>
    <t>SKUS</t>
  </si>
  <si>
    <t>MUKTI-UNICEF</t>
  </si>
  <si>
    <t>MUKTI-COTE</t>
  </si>
  <si>
    <t>PRANTIC</t>
  </si>
  <si>
    <t>YPSA</t>
  </si>
  <si>
    <t>UTSA</t>
  </si>
  <si>
    <t>Sl. No.</t>
  </si>
  <si>
    <t>1.A</t>
  </si>
  <si>
    <t>1.B</t>
  </si>
  <si>
    <t>1.C</t>
  </si>
  <si>
    <t>1.D</t>
  </si>
  <si>
    <t>1.E</t>
  </si>
  <si>
    <t>CBLF (Community based Learning Facility)</t>
  </si>
  <si>
    <t>Youth &amp; Adolescent</t>
  </si>
  <si>
    <t>With Home Based Learning</t>
  </si>
  <si>
    <t>CBECCD</t>
  </si>
  <si>
    <t>Total (with HB)</t>
  </si>
  <si>
    <t>Total (without HB)</t>
  </si>
  <si>
    <t>Enrolled Student Number 
(From the Survey Data)</t>
  </si>
  <si>
    <t>GAP of not Going Student</t>
  </si>
  <si>
    <t>Actual number of LCs</t>
  </si>
  <si>
    <t>From Survey data</t>
  </si>
  <si>
    <t>% of learner going to LC</t>
  </si>
  <si>
    <t>% of learner not going to LC</t>
  </si>
  <si>
    <t>Out of Total Student</t>
  </si>
  <si>
    <t>Particulars</t>
  </si>
  <si>
    <t xml:space="preserve">Active Partners information </t>
  </si>
  <si>
    <t>Education Sector, Camp- 04</t>
  </si>
  <si>
    <t>Row Labels</t>
  </si>
  <si>
    <t>Sum of Learning Center</t>
  </si>
  <si>
    <t>Summary of Survey and GAP analysis</t>
  </si>
  <si>
    <t>For the Camp- 04, November- 2021</t>
  </si>
  <si>
    <t>NRC</t>
  </si>
  <si>
    <t>19-24</t>
  </si>
  <si>
    <t xml:space="preserve">B </t>
  </si>
  <si>
    <t>3-18</t>
  </si>
  <si>
    <t>Total 19-24Y</t>
  </si>
  <si>
    <t>Total 3-24</t>
  </si>
  <si>
    <t>Grand Total 3-24Y</t>
  </si>
  <si>
    <t>Total 3- 18</t>
  </si>
  <si>
    <t>Grand Total 3-18Y</t>
  </si>
  <si>
    <t>Child Survey- 2022
 Top Sheet of All Block</t>
  </si>
  <si>
    <t>Total 91 LCs need for existing 7278 Students, but Camp-4 have already 114</t>
  </si>
  <si>
    <t>Difference between Survey and Enrolled Report of ES Partners (with HB)</t>
  </si>
  <si>
    <t>5914 Students are Overlapping or not included in survey (With Home Based Learning)</t>
  </si>
  <si>
    <t>Difference between Survey and Enrolled Report of ES Partners (without HB)</t>
  </si>
  <si>
    <t>We have more 23 LCs and 2674 Overlapping students in Camp-4 (Without HBL)</t>
  </si>
  <si>
    <t>New 63 Learning Center needed for not going students include in Education</t>
  </si>
  <si>
    <t>Total 15-24</t>
  </si>
  <si>
    <t>Grand Total 15-24</t>
  </si>
  <si>
    <t>Total Children (3-24) in Camp-4</t>
  </si>
  <si>
    <t>15-24 Years old Need 39 ALC/MCP</t>
  </si>
  <si>
    <t>3-24 Years Sttudents information of Camp- 04 (School going and GAP of Not School going)</t>
  </si>
  <si>
    <t>GAP of not Going Adolescent Student (15-24)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</si>
</sst>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5" fillId="0" borderId="1" xfId="0" applyFont="1" applyBorder="1" applyAlignment="1">
      <alignment textRotation="90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textRotation="90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7" xfId="0" applyFont="1" applyFill="1" applyBorder="1"/>
    <xf numFmtId="0" fontId="7" fillId="2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2" borderId="7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11" xfId="0" applyFont="1" applyFill="1" applyBorder="1"/>
    <xf numFmtId="9" fontId="8" fillId="2" borderId="3" xfId="1" applyFont="1" applyFill="1" applyBorder="1" applyAlignment="1">
      <alignment horizontal="center" vertical="center"/>
    </xf>
    <xf numFmtId="9" fontId="8" fillId="2" borderId="17" xfId="1" applyFont="1" applyFill="1" applyBorder="1" applyAlignment="1">
      <alignment horizontal="center" vertical="center"/>
    </xf>
    <xf numFmtId="1" fontId="0" fillId="0" borderId="0" xfId="0" applyNumberFormat="1"/>
    <xf numFmtId="0" fontId="4" fillId="0" borderId="2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4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vertical="center"/>
    </xf>
    <xf numFmtId="1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/>
    <xf numFmtId="0" fontId="0" fillId="5" borderId="1" xfId="0" applyFill="1" applyBorder="1"/>
    <xf numFmtId="9" fontId="0" fillId="0" borderId="1" xfId="1" applyFont="1" applyBorder="1"/>
    <xf numFmtId="0" fontId="4" fillId="0" borderId="20" xfId="0" applyFont="1" applyBorder="1" applyAlignment="1">
      <alignment horizontal="right" vertical="center"/>
    </xf>
    <xf numFmtId="0" fontId="4" fillId="4" borderId="21" xfId="0" applyFont="1" applyFill="1" applyBorder="1" applyAlignment="1">
      <alignment vertical="center"/>
    </xf>
    <xf numFmtId="0" fontId="4" fillId="4" borderId="23" xfId="0" applyFont="1" applyFill="1" applyBorder="1" applyAlignment="1">
      <alignment vertical="center"/>
    </xf>
    <xf numFmtId="0" fontId="4" fillId="4" borderId="23" xfId="0" applyFont="1" applyFill="1" applyBorder="1" applyAlignment="1">
      <alignment vertical="center" wrapText="1"/>
    </xf>
    <xf numFmtId="0" fontId="4" fillId="4" borderId="23" xfId="0" applyFont="1" applyFill="1" applyBorder="1"/>
    <xf numFmtId="0" fontId="0" fillId="0" borderId="25" xfId="0" applyBorder="1"/>
    <xf numFmtId="9" fontId="0" fillId="0" borderId="25" xfId="1" applyFont="1" applyBorder="1"/>
    <xf numFmtId="0" fontId="4" fillId="4" borderId="26" xfId="0" applyFont="1" applyFill="1" applyBorder="1" applyAlignment="1">
      <alignment vertical="center" wrapText="1"/>
    </xf>
    <xf numFmtId="0" fontId="4" fillId="0" borderId="20" xfId="0" applyFont="1" applyBorder="1"/>
    <xf numFmtId="0" fontId="0" fillId="0" borderId="22" xfId="0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vertical="center"/>
    </xf>
    <xf numFmtId="0" fontId="11" fillId="3" borderId="15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/>
    </xf>
    <xf numFmtId="0" fontId="0" fillId="7" borderId="0" xfId="0" applyFill="1"/>
    <xf numFmtId="0" fontId="0" fillId="0" borderId="0" xfId="0" pivotButton="1"/>
    <xf numFmtId="0" fontId="4" fillId="0" borderId="30" xfId="0" applyFont="1" applyBorder="1"/>
    <xf numFmtId="0" fontId="4" fillId="0" borderId="4" xfId="0" applyFont="1" applyBorder="1" applyAlignment="1">
      <alignment horizontal="right" vertical="center"/>
    </xf>
    <xf numFmtId="0" fontId="4" fillId="0" borderId="31" xfId="0" applyFont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3" xfId="0" applyBorder="1" applyAlignment="1">
      <alignment horizontal="right" vertical="center"/>
    </xf>
    <xf numFmtId="0" fontId="4" fillId="0" borderId="34" xfId="0" applyFont="1" applyBorder="1" applyAlignment="1">
      <alignment horizontal="center"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35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4" fillId="0" borderId="36" xfId="0" applyFont="1" applyBorder="1"/>
    <xf numFmtId="0" fontId="4" fillId="0" borderId="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7" xfId="0" applyFont="1" applyBorder="1"/>
    <xf numFmtId="0" fontId="0" fillId="0" borderId="37" xfId="0" applyBorder="1"/>
    <xf numFmtId="0" fontId="0" fillId="0" borderId="3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8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8" borderId="0" xfId="0" applyFont="1" applyFill="1"/>
    <xf numFmtId="0" fontId="0" fillId="0" borderId="36" xfId="0" applyBorder="1"/>
    <xf numFmtId="0" fontId="0" fillId="2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11" fillId="3" borderId="15" xfId="0" applyFont="1" applyFill="1" applyBorder="1" applyAlignment="1">
      <alignment horizontal="center" vertical="center"/>
    </xf>
    <xf numFmtId="0" fontId="0" fillId="3" borderId="16" xfId="0" applyFill="1" applyBorder="1"/>
    <xf numFmtId="0" fontId="3" fillId="0" borderId="0" xfId="0" applyFont="1" applyAlignment="1">
      <alignment horizontal="center"/>
    </xf>
    <xf numFmtId="0" fontId="13" fillId="7" borderId="0" xfId="0" applyFont="1" applyFill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16" fontId="5" fillId="0" borderId="5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Enrolled (School Going) Student Number (From the Survey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of Survey &amp; GAP'!$B$7</c:f>
              <c:strCache>
                <c:ptCount val="1"/>
                <c:pt idx="0">
                  <c:v>Enrolled Student Number 
(From the Survey Data)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of Survey &amp; GAP'!$C$4:$F$4</c:f>
              <c:strCache>
                <c:ptCount val="4"/>
                <c:pt idx="0">
                  <c:v>Learning Center</c:v>
                </c:pt>
                <c:pt idx="1">
                  <c:v>Girls Student</c:v>
                </c:pt>
                <c:pt idx="2">
                  <c:v>Boys Student</c:v>
                </c:pt>
                <c:pt idx="3">
                  <c:v>Total Students</c:v>
                </c:pt>
              </c:strCache>
            </c:strRef>
          </c:cat>
          <c:val>
            <c:numRef>
              <c:f>'Summary of Survey &amp; GAP'!$C$7:$F$7</c:f>
              <c:numCache>
                <c:formatCode>General</c:formatCode>
                <c:ptCount val="4"/>
                <c:pt idx="0" formatCode="0">
                  <c:v>101.925</c:v>
                </c:pt>
                <c:pt idx="1">
                  <c:v>3640</c:v>
                </c:pt>
                <c:pt idx="2">
                  <c:v>4514</c:v>
                </c:pt>
                <c:pt idx="3">
                  <c:v>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6-4B3B-A73F-437D436D5C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20510016"/>
        <c:axId val="-220495328"/>
      </c:barChart>
      <c:catAx>
        <c:axId val="-2205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495328"/>
        <c:crosses val="autoZero"/>
        <c:auto val="1"/>
        <c:lblAlgn val="ctr"/>
        <c:lblOffset val="100"/>
        <c:noMultiLvlLbl val="0"/>
      </c:catAx>
      <c:valAx>
        <c:axId val="-220495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-2205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571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3-18 Year Boys &amp; Girls information in Camp- 04 (By the Partners Report of 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Range'!$AG$4:$AG$6</c:f>
              <c:strCache>
                <c:ptCount val="3"/>
                <c:pt idx="0">
                  <c:v>Grand Total 3-18Y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Range'!$AG$14</c:f>
              <c:numCache>
                <c:formatCode>General</c:formatCode>
                <c:ptCount val="1"/>
                <c:pt idx="0">
                  <c:v>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F-47E1-B5DB-05F2ECCFCD75}"/>
            </c:ext>
          </c:extLst>
        </c:ser>
        <c:ser>
          <c:idx val="1"/>
          <c:order val="1"/>
          <c:tx>
            <c:strRef>
              <c:f>'ES Std. Range'!$AH$4:$AH$6</c:f>
              <c:strCache>
                <c:ptCount val="3"/>
                <c:pt idx="0">
                  <c:v>Grand Total 3-18Y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Range'!$AH$14</c:f>
              <c:numCache>
                <c:formatCode>General</c:formatCode>
                <c:ptCount val="1"/>
                <c:pt idx="0">
                  <c:v>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F-47E1-B5DB-05F2ECCFCD75}"/>
            </c:ext>
          </c:extLst>
        </c:ser>
        <c:ser>
          <c:idx val="2"/>
          <c:order val="2"/>
          <c:tx>
            <c:strRef>
              <c:f>'ES Std. Range'!$AI$4:$AI$6</c:f>
              <c:strCache>
                <c:ptCount val="3"/>
                <c:pt idx="0">
                  <c:v>Grand Total 3-18Y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Range'!$AI$14</c:f>
              <c:numCache>
                <c:formatCode>General</c:formatCode>
                <c:ptCount val="1"/>
                <c:pt idx="0">
                  <c:v>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F-47E1-B5DB-05F2ECCFC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5779248"/>
        <c:axId val="-215778704"/>
      </c:barChart>
      <c:catAx>
        <c:axId val="-215779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5778704"/>
        <c:crosses val="autoZero"/>
        <c:auto val="1"/>
        <c:lblAlgn val="ctr"/>
        <c:lblOffset val="100"/>
        <c:noMultiLvlLbl val="0"/>
      </c:catAx>
      <c:valAx>
        <c:axId val="-21577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57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571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of Survey &amp; GAP'!$B$7</c:f>
              <c:strCache>
                <c:ptCount val="1"/>
                <c:pt idx="0">
                  <c:v>Enrolled Student Number 
(From the Survey Data)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of Survey &amp; GAP'!$C$4:$F$4</c:f>
              <c:strCache>
                <c:ptCount val="4"/>
                <c:pt idx="0">
                  <c:v>Learning Center</c:v>
                </c:pt>
                <c:pt idx="1">
                  <c:v>Girls Student</c:v>
                </c:pt>
                <c:pt idx="2">
                  <c:v>Boys Student</c:v>
                </c:pt>
                <c:pt idx="3">
                  <c:v>Total Students</c:v>
                </c:pt>
              </c:strCache>
            </c:strRef>
          </c:cat>
          <c:val>
            <c:numRef>
              <c:f>'Summary of Survey &amp; GAP'!$C$7:$F$7</c:f>
              <c:numCache>
                <c:formatCode>General</c:formatCode>
                <c:ptCount val="4"/>
                <c:pt idx="0" formatCode="0">
                  <c:v>101.925</c:v>
                </c:pt>
                <c:pt idx="1">
                  <c:v>3640</c:v>
                </c:pt>
                <c:pt idx="2">
                  <c:v>4514</c:v>
                </c:pt>
                <c:pt idx="3">
                  <c:v>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2-4840-B8AD-A69B3ACC14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5775440"/>
        <c:axId val="-215778160"/>
      </c:barChart>
      <c:catAx>
        <c:axId val="-2157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778160"/>
        <c:crosses val="autoZero"/>
        <c:auto val="1"/>
        <c:lblAlgn val="ctr"/>
        <c:lblOffset val="100"/>
        <c:noMultiLvlLbl val="0"/>
      </c:catAx>
      <c:valAx>
        <c:axId val="-215778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-2157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LC</a:t>
            </a:r>
            <a:r>
              <a:rPr lang="en-US" b="1" baseline="0">
                <a:solidFill>
                  <a:schemeClr val="tx1"/>
                </a:solidFill>
              </a:rPr>
              <a:t> &amp; Students Information</a:t>
            </a:r>
            <a:r>
              <a:rPr lang="en-US" b="1">
                <a:solidFill>
                  <a:schemeClr val="tx1"/>
                </a:solidFill>
              </a:rPr>
              <a:t> (with HB)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of Survey &amp; GAP'!$B$5</c:f>
              <c:strCache>
                <c:ptCount val="1"/>
                <c:pt idx="0">
                  <c:v>Total (with HB)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of Survey &amp; GAP'!$C$4:$F$4</c:f>
              <c:strCache>
                <c:ptCount val="4"/>
                <c:pt idx="0">
                  <c:v>Learning Center</c:v>
                </c:pt>
                <c:pt idx="1">
                  <c:v>Girls Student</c:v>
                </c:pt>
                <c:pt idx="2">
                  <c:v>Boys Student</c:v>
                </c:pt>
                <c:pt idx="3">
                  <c:v>Total Students</c:v>
                </c:pt>
              </c:strCache>
            </c:strRef>
          </c:cat>
          <c:val>
            <c:numRef>
              <c:f>'Summary of Survey &amp; GAP'!$C$5:$F$5</c:f>
              <c:numCache>
                <c:formatCode>General</c:formatCode>
                <c:ptCount val="4"/>
                <c:pt idx="0">
                  <c:v>330</c:v>
                </c:pt>
                <c:pt idx="1">
                  <c:v>6501</c:v>
                </c:pt>
                <c:pt idx="2">
                  <c:v>6691</c:v>
                </c:pt>
                <c:pt idx="3">
                  <c:v>13192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D-4A0A-86EC-697ADBD88B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5765104"/>
        <c:axId val="-215748784"/>
      </c:barChart>
      <c:catAx>
        <c:axId val="-2157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748784"/>
        <c:crosses val="autoZero"/>
        <c:auto val="1"/>
        <c:lblAlgn val="ctr"/>
        <c:lblOffset val="100"/>
        <c:noMultiLvlLbl val="0"/>
      </c:catAx>
      <c:valAx>
        <c:axId val="-215748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57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571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GAP</a:t>
            </a:r>
            <a:r>
              <a:rPr lang="en-US" sz="1600" b="1" baseline="0">
                <a:solidFill>
                  <a:schemeClr val="tx1"/>
                </a:solidFill>
              </a:rPr>
              <a:t> of Not going students in Camp- 04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of Survey &amp; GAP'!$B$10</c:f>
              <c:strCache>
                <c:ptCount val="1"/>
                <c:pt idx="0">
                  <c:v>GAP of not Going Student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of Survey &amp; GAP'!$C$4:$F$4</c:f>
              <c:strCache>
                <c:ptCount val="4"/>
                <c:pt idx="0">
                  <c:v>Learning Center</c:v>
                </c:pt>
                <c:pt idx="1">
                  <c:v>Girls Student</c:v>
                </c:pt>
                <c:pt idx="2">
                  <c:v>Boys Student</c:v>
                </c:pt>
                <c:pt idx="3">
                  <c:v>Total Students</c:v>
                </c:pt>
              </c:strCache>
            </c:strRef>
          </c:cat>
          <c:val>
            <c:numRef>
              <c:f>'Summary of Survey &amp; GAP'!$C$10:$F$10</c:f>
              <c:numCache>
                <c:formatCode>General</c:formatCode>
                <c:ptCount val="4"/>
                <c:pt idx="0" formatCode="0">
                  <c:v>72.674999999999997</c:v>
                </c:pt>
                <c:pt idx="1">
                  <c:v>3268</c:v>
                </c:pt>
                <c:pt idx="2">
                  <c:v>2546</c:v>
                </c:pt>
                <c:pt idx="3">
                  <c:v>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F-42E7-9296-985F7B7E2C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5767280"/>
        <c:axId val="-215757488"/>
      </c:barChart>
      <c:catAx>
        <c:axId val="-2157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757488"/>
        <c:crosses val="autoZero"/>
        <c:auto val="1"/>
        <c:lblAlgn val="ctr"/>
        <c:lblOffset val="100"/>
        <c:noMultiLvlLbl val="0"/>
      </c:catAx>
      <c:valAx>
        <c:axId val="-21575748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-2157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571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[Learning Center Information.xlsx]Sheet2!PivotTable1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ES Partners LCs Information in Camp- 04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8-4818-A0FF-BE60B69112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8-4818-A0FF-BE60B69112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8-4818-A0FF-BE60B69112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8-4818-A0FF-BE60B69112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08-4818-A0FF-BE60B69112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08-4818-A0FF-BE60B69112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08-4818-A0FF-BE60B691125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08-4818-A0FF-BE60B69112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Sheet2!$A$4:$A$12</c:f>
              <c:strCache>
                <c:ptCount val="8"/>
                <c:pt idx="0">
                  <c:v>CODCC</c:v>
                </c:pt>
                <c:pt idx="1">
                  <c:v>MUKTI-COTE</c:v>
                </c:pt>
                <c:pt idx="2">
                  <c:v>MUKTI-UNICEF</c:v>
                </c:pt>
                <c:pt idx="3">
                  <c:v>NRC</c:v>
                </c:pt>
                <c:pt idx="4">
                  <c:v>PRANTIC</c:v>
                </c:pt>
                <c:pt idx="5">
                  <c:v>SKUS</c:v>
                </c:pt>
                <c:pt idx="6">
                  <c:v>UTSA</c:v>
                </c:pt>
                <c:pt idx="7">
                  <c:v>YPSA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262</c:v>
                </c:pt>
                <c:pt idx="1">
                  <c:v>7</c:v>
                </c:pt>
                <c:pt idx="2">
                  <c:v>15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08-4818-A0FF-BE60B69112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571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19-24 Year Students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Range'!$AJ$4:$AJ$6</c:f>
              <c:strCache>
                <c:ptCount val="3"/>
                <c:pt idx="0">
                  <c:v>19-24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Range'!$AJ$14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6-452D-A3CC-74B75041EEBF}"/>
            </c:ext>
          </c:extLst>
        </c:ser>
        <c:ser>
          <c:idx val="1"/>
          <c:order val="1"/>
          <c:tx>
            <c:strRef>
              <c:f>'ES Std. Range'!$AK$4:$AK$6</c:f>
              <c:strCache>
                <c:ptCount val="3"/>
                <c:pt idx="0">
                  <c:v>19-24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Range'!$AK$14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6-452D-A3CC-74B75041EEBF}"/>
            </c:ext>
          </c:extLst>
        </c:ser>
        <c:ser>
          <c:idx val="2"/>
          <c:order val="2"/>
          <c:tx>
            <c:strRef>
              <c:f>'ES Std. Range'!$AL$4:$AL$6</c:f>
              <c:strCache>
                <c:ptCount val="3"/>
                <c:pt idx="0">
                  <c:v>19-24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Range'!$AL$14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6-452D-A3CC-74B75041EEBF}"/>
            </c:ext>
          </c:extLst>
        </c:ser>
        <c:ser>
          <c:idx val="3"/>
          <c:order val="3"/>
          <c:tx>
            <c:strRef>
              <c:f>'ES Std. Range'!$AM$4:$AM$6</c:f>
              <c:strCache>
                <c:ptCount val="3"/>
                <c:pt idx="0">
                  <c:v>19-24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Range'!$AM$14</c:f>
              <c:numCache>
                <c:formatCode>General</c:formatCode>
                <c:ptCount val="1"/>
                <c:pt idx="0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6-452D-A3CC-74B75041EEBF}"/>
            </c:ext>
          </c:extLst>
        </c:ser>
        <c:ser>
          <c:idx val="4"/>
          <c:order val="4"/>
          <c:tx>
            <c:strRef>
              <c:f>'ES Std. Range'!$AN$4:$AN$6</c:f>
              <c:strCache>
                <c:ptCount val="3"/>
                <c:pt idx="0">
                  <c:v>19-24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Range'!$AN$14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6-452D-A3CC-74B75041EEBF}"/>
            </c:ext>
          </c:extLst>
        </c:ser>
        <c:ser>
          <c:idx val="5"/>
          <c:order val="5"/>
          <c:tx>
            <c:strRef>
              <c:f>'ES Std. Range'!$AO$4:$AO$6</c:f>
              <c:strCache>
                <c:ptCount val="3"/>
                <c:pt idx="0">
                  <c:v>19-24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Range'!$AO$14</c:f>
              <c:numCache>
                <c:formatCode>General</c:formatCode>
                <c:ptCount val="1"/>
                <c:pt idx="0">
                  <c:v>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6-452D-A3CC-74B75041E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5772176"/>
        <c:axId val="-215777616"/>
      </c:barChart>
      <c:catAx>
        <c:axId val="-215772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5777616"/>
        <c:crosses val="autoZero"/>
        <c:auto val="1"/>
        <c:lblAlgn val="ctr"/>
        <c:lblOffset val="100"/>
        <c:noMultiLvlLbl val="0"/>
      </c:catAx>
      <c:valAx>
        <c:axId val="-215777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57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571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3-24 Year Students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Range'!$AS$4:$AS$6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Range'!$AS$14</c:f>
              <c:numCache>
                <c:formatCode>General</c:formatCode>
                <c:ptCount val="1"/>
                <c:pt idx="0">
                  <c:v>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8-4548-8515-A156DA72C101}"/>
            </c:ext>
          </c:extLst>
        </c:ser>
        <c:ser>
          <c:idx val="1"/>
          <c:order val="1"/>
          <c:tx>
            <c:strRef>
              <c:f>'ES Std. Range'!$AT$4:$AT$6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Range'!$AT$14</c:f>
              <c:numCache>
                <c:formatCode>General</c:formatCode>
                <c:ptCount val="1"/>
                <c:pt idx="0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8-4548-8515-A156DA72C101}"/>
            </c:ext>
          </c:extLst>
        </c:ser>
        <c:ser>
          <c:idx val="2"/>
          <c:order val="2"/>
          <c:tx>
            <c:strRef>
              <c:f>'ES Std. Range'!$AU$4:$AU$6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Range'!$AU$14</c:f>
              <c:numCache>
                <c:formatCode>General</c:formatCode>
                <c:ptCount val="1"/>
                <c:pt idx="0">
                  <c:v>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8-4548-8515-A156DA72C101}"/>
            </c:ext>
          </c:extLst>
        </c:ser>
        <c:ser>
          <c:idx val="3"/>
          <c:order val="3"/>
          <c:tx>
            <c:strRef>
              <c:f>'ES Std. Range'!$AV$4:$AV$6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Range'!$AV$14</c:f>
              <c:numCache>
                <c:formatCode>General</c:formatCode>
                <c:ptCount val="1"/>
                <c:pt idx="0">
                  <c:v>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8-4548-8515-A156DA72C101}"/>
            </c:ext>
          </c:extLst>
        </c:ser>
        <c:ser>
          <c:idx val="4"/>
          <c:order val="4"/>
          <c:tx>
            <c:strRef>
              <c:f>'ES Std. Range'!$AW$4:$AW$6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Range'!$AW$14</c:f>
              <c:numCache>
                <c:formatCode>General</c:formatCode>
                <c:ptCount val="1"/>
                <c:pt idx="0">
                  <c:v>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8-4548-8515-A156DA72C101}"/>
            </c:ext>
          </c:extLst>
        </c:ser>
        <c:ser>
          <c:idx val="5"/>
          <c:order val="5"/>
          <c:tx>
            <c:strRef>
              <c:f>'ES Std. Range'!$AX$4:$AX$6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Range'!$AX$14</c:f>
              <c:numCache>
                <c:formatCode>General</c:formatCode>
                <c:ptCount val="1"/>
                <c:pt idx="0">
                  <c:v>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8-4548-8515-A156DA72C1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5748240"/>
        <c:axId val="-215764560"/>
      </c:barChart>
      <c:catAx>
        <c:axId val="-215748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5764560"/>
        <c:crosses val="autoZero"/>
        <c:auto val="1"/>
        <c:lblAlgn val="ctr"/>
        <c:lblOffset val="100"/>
        <c:noMultiLvlLbl val="0"/>
      </c:catAx>
      <c:valAx>
        <c:axId val="-215764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57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571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3-24 Year Boys &amp; Girls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Range'!$AY$4:$AY$6</c:f>
              <c:strCache>
                <c:ptCount val="3"/>
                <c:pt idx="0">
                  <c:v>Grand Total 3-24Y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Range'!$AY$14</c:f>
              <c:numCache>
                <c:formatCode>General</c:formatCode>
                <c:ptCount val="1"/>
                <c:pt idx="0">
                  <c:v>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6-43C2-B4A3-9B94D1FA35E7}"/>
            </c:ext>
          </c:extLst>
        </c:ser>
        <c:ser>
          <c:idx val="1"/>
          <c:order val="1"/>
          <c:tx>
            <c:strRef>
              <c:f>'ES Std. Range'!$AZ$4:$AZ$6</c:f>
              <c:strCache>
                <c:ptCount val="3"/>
                <c:pt idx="0">
                  <c:v>Grand Total 3-24Y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Range'!$AZ$14</c:f>
              <c:numCache>
                <c:formatCode>General</c:formatCode>
                <c:ptCount val="1"/>
                <c:pt idx="0">
                  <c:v>7060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6-43C2-B4A3-9B94D1FA35E7}"/>
            </c:ext>
          </c:extLst>
        </c:ser>
        <c:ser>
          <c:idx val="2"/>
          <c:order val="2"/>
          <c:tx>
            <c:strRef>
              <c:f>'ES Std. Range'!$BA$4:$BA$6</c:f>
              <c:strCache>
                <c:ptCount val="3"/>
                <c:pt idx="0">
                  <c:v>Grand Total 3-24Y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Range'!$BA$14</c:f>
              <c:numCache>
                <c:formatCode>General</c:formatCode>
                <c:ptCount val="1"/>
                <c:pt idx="0">
                  <c:v>13968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6-43C2-B4A3-9B94D1FA35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5777072"/>
        <c:axId val="-215763472"/>
      </c:barChart>
      <c:catAx>
        <c:axId val="-215777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5763472"/>
        <c:crosses val="autoZero"/>
        <c:auto val="1"/>
        <c:lblAlgn val="ctr"/>
        <c:lblOffset val="100"/>
        <c:noMultiLvlLbl val="0"/>
      </c:catAx>
      <c:valAx>
        <c:axId val="-215763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57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571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Block 3-24 Year Students  </a:t>
            </a:r>
          </a:p>
        </c:rich>
      </c:tx>
      <c:layout>
        <c:manualLayout>
          <c:xMode val="edge"/>
          <c:yMode val="edge"/>
          <c:x val="0.35816881642038156"/>
          <c:y val="3.4353187965699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Range'!$AS$4:$AS$6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Range'!$AS$7:$AS$13</c:f>
              <c:numCache>
                <c:formatCode>General</c:formatCode>
                <c:ptCount val="7"/>
                <c:pt idx="0">
                  <c:v>738</c:v>
                </c:pt>
                <c:pt idx="1">
                  <c:v>754</c:v>
                </c:pt>
                <c:pt idx="2">
                  <c:v>564</c:v>
                </c:pt>
                <c:pt idx="3">
                  <c:v>451</c:v>
                </c:pt>
                <c:pt idx="4">
                  <c:v>387</c:v>
                </c:pt>
                <c:pt idx="5">
                  <c:v>471</c:v>
                </c:pt>
                <c:pt idx="6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8-408C-B80C-47546AF8FCE1}"/>
            </c:ext>
          </c:extLst>
        </c:ser>
        <c:ser>
          <c:idx val="1"/>
          <c:order val="1"/>
          <c:tx>
            <c:strRef>
              <c:f>'ES Std. Range'!$AT$4:$AT$6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Range'!$AT$7:$AT$13</c:f>
              <c:numCache>
                <c:formatCode>General</c:formatCode>
                <c:ptCount val="7"/>
                <c:pt idx="0">
                  <c:v>823</c:v>
                </c:pt>
                <c:pt idx="1">
                  <c:v>805</c:v>
                </c:pt>
                <c:pt idx="2">
                  <c:v>658</c:v>
                </c:pt>
                <c:pt idx="3">
                  <c:v>675</c:v>
                </c:pt>
                <c:pt idx="4">
                  <c:v>489</c:v>
                </c:pt>
                <c:pt idx="5">
                  <c:v>604</c:v>
                </c:pt>
                <c:pt idx="6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8-408C-B80C-47546AF8FCE1}"/>
            </c:ext>
          </c:extLst>
        </c:ser>
        <c:ser>
          <c:idx val="2"/>
          <c:order val="2"/>
          <c:tx>
            <c:strRef>
              <c:f>'ES Std. Range'!$AU$4:$AU$6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Range'!$AU$7:$AU$13</c:f>
              <c:numCache>
                <c:formatCode>General</c:formatCode>
                <c:ptCount val="7"/>
                <c:pt idx="0">
                  <c:v>1561</c:v>
                </c:pt>
                <c:pt idx="1">
                  <c:v>1559</c:v>
                </c:pt>
                <c:pt idx="2">
                  <c:v>1222</c:v>
                </c:pt>
                <c:pt idx="3">
                  <c:v>1126</c:v>
                </c:pt>
                <c:pt idx="4">
                  <c:v>876</c:v>
                </c:pt>
                <c:pt idx="5">
                  <c:v>1075</c:v>
                </c:pt>
                <c:pt idx="6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8-408C-B80C-47546AF8FCE1}"/>
            </c:ext>
          </c:extLst>
        </c:ser>
        <c:ser>
          <c:idx val="3"/>
          <c:order val="3"/>
          <c:tx>
            <c:strRef>
              <c:f>'ES Std. Range'!$AV$4:$AV$6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Range'!$AV$7:$AV$13</c:f>
              <c:numCache>
                <c:formatCode>General</c:formatCode>
                <c:ptCount val="7"/>
                <c:pt idx="0">
                  <c:v>779</c:v>
                </c:pt>
                <c:pt idx="1">
                  <c:v>303</c:v>
                </c:pt>
                <c:pt idx="2">
                  <c:v>747</c:v>
                </c:pt>
                <c:pt idx="3">
                  <c:v>289</c:v>
                </c:pt>
                <c:pt idx="4">
                  <c:v>404</c:v>
                </c:pt>
                <c:pt idx="5">
                  <c:v>301</c:v>
                </c:pt>
                <c:pt idx="6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8-408C-B80C-47546AF8FCE1}"/>
            </c:ext>
          </c:extLst>
        </c:ser>
        <c:ser>
          <c:idx val="4"/>
          <c:order val="4"/>
          <c:tx>
            <c:strRef>
              <c:f>'ES Std. Range'!$AW$4:$AW$6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Range'!$AW$7:$AW$13</c:f>
              <c:numCache>
                <c:formatCode>General</c:formatCode>
                <c:ptCount val="7"/>
                <c:pt idx="0">
                  <c:v>652</c:v>
                </c:pt>
                <c:pt idx="1">
                  <c:v>217</c:v>
                </c:pt>
                <c:pt idx="2">
                  <c:v>606</c:v>
                </c:pt>
                <c:pt idx="3">
                  <c:v>178</c:v>
                </c:pt>
                <c:pt idx="4">
                  <c:v>354</c:v>
                </c:pt>
                <c:pt idx="5">
                  <c:v>220</c:v>
                </c:pt>
                <c:pt idx="6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8-408C-B80C-47546AF8FCE1}"/>
            </c:ext>
          </c:extLst>
        </c:ser>
        <c:ser>
          <c:idx val="5"/>
          <c:order val="5"/>
          <c:tx>
            <c:strRef>
              <c:f>'ES Std. Range'!$AX$4:$AX$6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Range'!$AX$7:$AX$13</c:f>
              <c:numCache>
                <c:formatCode>General</c:formatCode>
                <c:ptCount val="7"/>
                <c:pt idx="0">
                  <c:v>1431</c:v>
                </c:pt>
                <c:pt idx="1">
                  <c:v>520</c:v>
                </c:pt>
                <c:pt idx="2">
                  <c:v>1353</c:v>
                </c:pt>
                <c:pt idx="3">
                  <c:v>467</c:v>
                </c:pt>
                <c:pt idx="4">
                  <c:v>758</c:v>
                </c:pt>
                <c:pt idx="5">
                  <c:v>521</c:v>
                </c:pt>
                <c:pt idx="6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98-408C-B80C-47546AF8FC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5753680"/>
        <c:axId val="-215775984"/>
      </c:barChart>
      <c:catAx>
        <c:axId val="-2157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775984"/>
        <c:crosses val="autoZero"/>
        <c:auto val="1"/>
        <c:lblAlgn val="ctr"/>
        <c:lblOffset val="100"/>
        <c:noMultiLvlLbl val="0"/>
      </c:catAx>
      <c:valAx>
        <c:axId val="-2157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7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57150">
      <a:solidFill>
        <a:schemeClr val="accent3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15-24 Year Students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Range'!$BB$4:$BB$6</c:f>
              <c:strCache>
                <c:ptCount val="3"/>
                <c:pt idx="0">
                  <c:v>Total 15-24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Range'!$BB$13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5F2-B912-7CBC03D2C4A2}"/>
            </c:ext>
          </c:extLst>
        </c:ser>
        <c:ser>
          <c:idx val="1"/>
          <c:order val="1"/>
          <c:tx>
            <c:strRef>
              <c:f>'ES Std. Range'!$BC$4:$BC$6</c:f>
              <c:strCache>
                <c:ptCount val="3"/>
                <c:pt idx="0">
                  <c:v>Total 15-24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Range'!$BC$13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D-45F2-B912-7CBC03D2C4A2}"/>
            </c:ext>
          </c:extLst>
        </c:ser>
        <c:ser>
          <c:idx val="2"/>
          <c:order val="2"/>
          <c:tx>
            <c:strRef>
              <c:f>'ES Std. Range'!$BD$4:$BD$6</c:f>
              <c:strCache>
                <c:ptCount val="3"/>
                <c:pt idx="0">
                  <c:v>Total 15-24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Range'!$BD$13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D-45F2-B912-7CBC03D2C4A2}"/>
            </c:ext>
          </c:extLst>
        </c:ser>
        <c:ser>
          <c:idx val="3"/>
          <c:order val="3"/>
          <c:tx>
            <c:strRef>
              <c:f>'ES Std. Range'!$BE$4:$BE$6</c:f>
              <c:strCache>
                <c:ptCount val="3"/>
                <c:pt idx="0">
                  <c:v>Total 15-24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Range'!$BE$13</c:f>
              <c:numCache>
                <c:formatCode>General</c:formatCode>
                <c:ptCount val="1"/>
                <c:pt idx="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D-45F2-B912-7CBC03D2C4A2}"/>
            </c:ext>
          </c:extLst>
        </c:ser>
        <c:ser>
          <c:idx val="4"/>
          <c:order val="4"/>
          <c:tx>
            <c:strRef>
              <c:f>'ES Std. Range'!$BF$4:$BF$6</c:f>
              <c:strCache>
                <c:ptCount val="3"/>
                <c:pt idx="0">
                  <c:v>Total 15-24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Range'!$BF$13</c:f>
              <c:numCache>
                <c:formatCode>General</c:formatCode>
                <c:ptCount val="1"/>
                <c:pt idx="0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D-45F2-B912-7CBC03D2C4A2}"/>
            </c:ext>
          </c:extLst>
        </c:ser>
        <c:ser>
          <c:idx val="5"/>
          <c:order val="5"/>
          <c:tx>
            <c:strRef>
              <c:f>'ES Std. Range'!$BG$4:$BG$6</c:f>
              <c:strCache>
                <c:ptCount val="3"/>
                <c:pt idx="0">
                  <c:v>Total 15-24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Range'!$BG$13</c:f>
              <c:numCache>
                <c:formatCode>General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D-45F2-B912-7CBC03D2C4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5770000"/>
        <c:axId val="-215761840"/>
      </c:barChart>
      <c:catAx>
        <c:axId val="-215770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5761840"/>
        <c:crosses val="autoZero"/>
        <c:auto val="1"/>
        <c:lblAlgn val="ctr"/>
        <c:lblOffset val="100"/>
        <c:noMultiLvlLbl val="0"/>
      </c:catAx>
      <c:valAx>
        <c:axId val="-215761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57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571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LC</a:t>
            </a:r>
            <a:r>
              <a:rPr lang="en-US" b="1" baseline="0">
                <a:solidFill>
                  <a:schemeClr val="tx1"/>
                </a:solidFill>
              </a:rPr>
              <a:t> &amp; Students Information</a:t>
            </a:r>
            <a:r>
              <a:rPr lang="en-US" b="1">
                <a:solidFill>
                  <a:schemeClr val="tx1"/>
                </a:solidFill>
              </a:rPr>
              <a:t> (with HB)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of Survey &amp; GAP'!$B$5</c:f>
              <c:strCache>
                <c:ptCount val="1"/>
                <c:pt idx="0">
                  <c:v>Total (with HB)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of Survey &amp; GAP'!$C$4:$F$4</c:f>
              <c:strCache>
                <c:ptCount val="4"/>
                <c:pt idx="0">
                  <c:v>Learning Center</c:v>
                </c:pt>
                <c:pt idx="1">
                  <c:v>Girls Student</c:v>
                </c:pt>
                <c:pt idx="2">
                  <c:v>Boys Student</c:v>
                </c:pt>
                <c:pt idx="3">
                  <c:v>Total Students</c:v>
                </c:pt>
              </c:strCache>
            </c:strRef>
          </c:cat>
          <c:val>
            <c:numRef>
              <c:f>'Summary of Survey &amp; GAP'!$C$5:$F$5</c:f>
              <c:numCache>
                <c:formatCode>General</c:formatCode>
                <c:ptCount val="4"/>
                <c:pt idx="0">
                  <c:v>330</c:v>
                </c:pt>
                <c:pt idx="1">
                  <c:v>6501</c:v>
                </c:pt>
                <c:pt idx="2">
                  <c:v>6691</c:v>
                </c:pt>
                <c:pt idx="3">
                  <c:v>13192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9-42F6-8D3C-FBE0FD1BB7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20508928"/>
        <c:axId val="-220493152"/>
      </c:barChart>
      <c:catAx>
        <c:axId val="-2205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493152"/>
        <c:crosses val="autoZero"/>
        <c:auto val="1"/>
        <c:lblAlgn val="ctr"/>
        <c:lblOffset val="100"/>
        <c:noMultiLvlLbl val="0"/>
      </c:catAx>
      <c:valAx>
        <c:axId val="-220493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205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15-24 Year Boys &amp; Girls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Range'!$BH$4:$BH$6</c:f>
              <c:strCache>
                <c:ptCount val="3"/>
                <c:pt idx="0">
                  <c:v>Grand Total 15-24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Range'!$BH$14</c:f>
              <c:numCache>
                <c:formatCode>General</c:formatCode>
                <c:ptCount val="1"/>
                <c:pt idx="0">
                  <c:v>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F-490F-9C58-303D511FC500}"/>
            </c:ext>
          </c:extLst>
        </c:ser>
        <c:ser>
          <c:idx val="1"/>
          <c:order val="1"/>
          <c:tx>
            <c:strRef>
              <c:f>'ES Std. Range'!$BI$4:$BI$6</c:f>
              <c:strCache>
                <c:ptCount val="3"/>
                <c:pt idx="0">
                  <c:v>Grand Total 15-24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Range'!$BI$14</c:f>
              <c:numCache>
                <c:formatCode>General</c:formatCode>
                <c:ptCount val="1"/>
                <c:pt idx="0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F-490F-9C58-303D511FC500}"/>
            </c:ext>
          </c:extLst>
        </c:ser>
        <c:ser>
          <c:idx val="2"/>
          <c:order val="2"/>
          <c:tx>
            <c:strRef>
              <c:f>'ES Std. Range'!$BJ$4:$BJ$6</c:f>
              <c:strCache>
                <c:ptCount val="3"/>
                <c:pt idx="0">
                  <c:v>Grand Total 15-24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Range'!$BJ$14</c:f>
              <c:numCache>
                <c:formatCode>General</c:formatCode>
                <c:ptCount val="1"/>
                <c:pt idx="0">
                  <c:v>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F-490F-9C58-303D511FC5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5753136"/>
        <c:axId val="-215750416"/>
      </c:barChart>
      <c:catAx>
        <c:axId val="-21575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5750416"/>
        <c:crosses val="autoZero"/>
        <c:auto val="1"/>
        <c:lblAlgn val="ctr"/>
        <c:lblOffset val="100"/>
        <c:noMultiLvlLbl val="0"/>
      </c:catAx>
      <c:valAx>
        <c:axId val="-21575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57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571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15-24 Years Adolescents GAP</a:t>
            </a:r>
            <a:r>
              <a:rPr lang="en-US" sz="1600" b="1" baseline="0">
                <a:solidFill>
                  <a:schemeClr val="tx1"/>
                </a:solidFill>
              </a:rPr>
              <a:t> of Not going students in Camp- 04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of Survey &amp; GAP'!$B$11</c:f>
              <c:strCache>
                <c:ptCount val="1"/>
                <c:pt idx="0">
                  <c:v>GAP of not Going Adolescent Student (15-24)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of Survey &amp; GAP'!$C$4:$F$4</c:f>
              <c:strCache>
                <c:ptCount val="4"/>
                <c:pt idx="0">
                  <c:v>Learning Center</c:v>
                </c:pt>
                <c:pt idx="1">
                  <c:v>Girls Student</c:v>
                </c:pt>
                <c:pt idx="2">
                  <c:v>Boys Student</c:v>
                </c:pt>
                <c:pt idx="3">
                  <c:v>Total Students</c:v>
                </c:pt>
              </c:strCache>
            </c:strRef>
          </c:cat>
          <c:val>
            <c:numRef>
              <c:f>'Summary of Survey &amp; GAP'!$C$11:$F$11</c:f>
              <c:numCache>
                <c:formatCode>General</c:formatCode>
                <c:ptCount val="4"/>
                <c:pt idx="0" formatCode="0">
                  <c:v>40.549999999999997</c:v>
                </c:pt>
                <c:pt idx="1">
                  <c:v>1622</c:v>
                </c:pt>
                <c:pt idx="2">
                  <c:v>1622</c:v>
                </c:pt>
                <c:pt idx="3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4-4826-BA5D-C4B1176D0C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5750960"/>
        <c:axId val="-209067280"/>
      </c:barChart>
      <c:catAx>
        <c:axId val="-2157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7280"/>
        <c:crosses val="autoZero"/>
        <c:auto val="1"/>
        <c:lblAlgn val="ctr"/>
        <c:lblOffset val="100"/>
        <c:noMultiLvlLbl val="0"/>
      </c:catAx>
      <c:valAx>
        <c:axId val="-20906728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-2157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571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[Learning Center Information.xlsx]Sheet2!PivotTable1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ES Partners LCs Information in Camp- 04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D-4228-9CA6-C2B562AD59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DD-4228-9CA6-C2B562AD59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DD-4228-9CA6-C2B562AD59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DD-4228-9CA6-C2B562AD59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DD-4228-9CA6-C2B562AD59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DD-4228-9CA6-C2B562AD59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DD-4228-9CA6-C2B562AD59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4DD-4228-9CA6-C2B562AD59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Sheet2!$A$4:$A$12</c:f>
              <c:strCache>
                <c:ptCount val="8"/>
                <c:pt idx="0">
                  <c:v>CODCC</c:v>
                </c:pt>
                <c:pt idx="1">
                  <c:v>MUKTI-COTE</c:v>
                </c:pt>
                <c:pt idx="2">
                  <c:v>MUKTI-UNICEF</c:v>
                </c:pt>
                <c:pt idx="3">
                  <c:v>NRC</c:v>
                </c:pt>
                <c:pt idx="4">
                  <c:v>PRANTIC</c:v>
                </c:pt>
                <c:pt idx="5">
                  <c:v>SKUS</c:v>
                </c:pt>
                <c:pt idx="6">
                  <c:v>UTSA</c:v>
                </c:pt>
                <c:pt idx="7">
                  <c:v>YPSA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262</c:v>
                </c:pt>
                <c:pt idx="1">
                  <c:v>7</c:v>
                </c:pt>
                <c:pt idx="2">
                  <c:v>15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4DD-4228-9CA6-C2B562AD59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571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[Learning Center Information.xlsx]Sheet2!PivotTable1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rgbClr val="FF0000"/>
                </a:solidFill>
                <a:effectLst/>
              </a:rPr>
              <a:t>ES Partners LCs Information in Camp- 04</a:t>
            </a:r>
            <a:endParaRPr lang="en-US" sz="16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B3-4265-8427-FB3D3A5370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3-4265-8427-FB3D3A5370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B3-4265-8427-FB3D3A5370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B3-4265-8427-FB3D3A5370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B3-4265-8427-FB3D3A5370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B3-4265-8427-FB3D3A5370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DB3-4265-8427-FB3D3A5370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DB3-4265-8427-FB3D3A5370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Sheet2!$A$4:$A$12</c:f>
              <c:strCache>
                <c:ptCount val="8"/>
                <c:pt idx="0">
                  <c:v>CODCC</c:v>
                </c:pt>
                <c:pt idx="1">
                  <c:v>MUKTI-COTE</c:v>
                </c:pt>
                <c:pt idx="2">
                  <c:v>MUKTI-UNICEF</c:v>
                </c:pt>
                <c:pt idx="3">
                  <c:v>NRC</c:v>
                </c:pt>
                <c:pt idx="4">
                  <c:v>PRANTIC</c:v>
                </c:pt>
                <c:pt idx="5">
                  <c:v>SKUS</c:v>
                </c:pt>
                <c:pt idx="6">
                  <c:v>UTSA</c:v>
                </c:pt>
                <c:pt idx="7">
                  <c:v>YPSA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262</c:v>
                </c:pt>
                <c:pt idx="1">
                  <c:v>7</c:v>
                </c:pt>
                <c:pt idx="2">
                  <c:v>15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B3-4265-8427-FB3D3A5370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571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3 Year Students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Range'!$C$4:$C$6</c:f>
              <c:strCache>
                <c:ptCount val="3"/>
                <c:pt idx="0">
                  <c:v>3+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Range'!$C$14</c:f>
              <c:numCache>
                <c:formatCode>General</c:formatCode>
                <c:ptCount val="1"/>
                <c:pt idx="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4-4EC0-8CC1-BB1CD37B4775}"/>
            </c:ext>
          </c:extLst>
        </c:ser>
        <c:ser>
          <c:idx val="1"/>
          <c:order val="1"/>
          <c:tx>
            <c:strRef>
              <c:f>'ES Std. Range'!$D$4:$D$6</c:f>
              <c:strCache>
                <c:ptCount val="3"/>
                <c:pt idx="0">
                  <c:v>3+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Range'!$D$14</c:f>
              <c:numCache>
                <c:formatCode>General</c:formatCode>
                <c:ptCount val="1"/>
                <c:pt idx="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4-4EC0-8CC1-BB1CD37B4775}"/>
            </c:ext>
          </c:extLst>
        </c:ser>
        <c:ser>
          <c:idx val="2"/>
          <c:order val="2"/>
          <c:tx>
            <c:strRef>
              <c:f>'ES Std. Range'!$E$4:$E$6</c:f>
              <c:strCache>
                <c:ptCount val="3"/>
                <c:pt idx="0">
                  <c:v>3+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Range'!$E$14</c:f>
              <c:numCache>
                <c:formatCode>General</c:formatCode>
                <c:ptCount val="1"/>
                <c:pt idx="0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4-4EC0-8CC1-BB1CD37B4775}"/>
            </c:ext>
          </c:extLst>
        </c:ser>
        <c:ser>
          <c:idx val="3"/>
          <c:order val="3"/>
          <c:tx>
            <c:strRef>
              <c:f>'ES Std. Range'!$F$4:$F$6</c:f>
              <c:strCache>
                <c:ptCount val="3"/>
                <c:pt idx="0">
                  <c:v>3+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Range'!$F$14</c:f>
              <c:numCache>
                <c:formatCode>General</c:formatCode>
                <c:ptCount val="1"/>
                <c:pt idx="0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4-4EC0-8CC1-BB1CD37B4775}"/>
            </c:ext>
          </c:extLst>
        </c:ser>
        <c:ser>
          <c:idx val="4"/>
          <c:order val="4"/>
          <c:tx>
            <c:strRef>
              <c:f>'ES Std. Range'!$G$4:$G$6</c:f>
              <c:strCache>
                <c:ptCount val="3"/>
                <c:pt idx="0">
                  <c:v>3+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Range'!$G$14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4-4EC0-8CC1-BB1CD37B4775}"/>
            </c:ext>
          </c:extLst>
        </c:ser>
        <c:ser>
          <c:idx val="5"/>
          <c:order val="5"/>
          <c:tx>
            <c:strRef>
              <c:f>'ES Std. Range'!$H$4:$H$6</c:f>
              <c:strCache>
                <c:ptCount val="3"/>
                <c:pt idx="0">
                  <c:v>3+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Range'!$H$14</c:f>
              <c:numCache>
                <c:formatCode>General</c:formatCode>
                <c:ptCount val="1"/>
                <c:pt idx="0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34-4EC0-8CC1-BB1CD37B47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54224"/>
        <c:axId val="-209052592"/>
      </c:barChart>
      <c:catAx>
        <c:axId val="-209054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052592"/>
        <c:crosses val="autoZero"/>
        <c:auto val="1"/>
        <c:lblAlgn val="ctr"/>
        <c:lblOffset val="100"/>
        <c:noMultiLvlLbl val="0"/>
      </c:catAx>
      <c:valAx>
        <c:axId val="-209052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0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4-5 Year Students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Range'!$I$4:$I$6</c:f>
              <c:strCache>
                <c:ptCount val="3"/>
                <c:pt idx="0">
                  <c:v>4-5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Range'!$I$14</c:f>
              <c:numCache>
                <c:formatCode>General</c:formatCode>
                <c:ptCount val="1"/>
                <c:pt idx="0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D-49BF-9BA6-9668F75CBA3B}"/>
            </c:ext>
          </c:extLst>
        </c:ser>
        <c:ser>
          <c:idx val="1"/>
          <c:order val="1"/>
          <c:tx>
            <c:strRef>
              <c:f>'ES Std. Range'!$J$4:$J$6</c:f>
              <c:strCache>
                <c:ptCount val="3"/>
                <c:pt idx="0">
                  <c:v>4-5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Range'!$J$14</c:f>
              <c:numCache>
                <c:formatCode>General</c:formatCode>
                <c:ptCount val="1"/>
                <c:pt idx="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D-49BF-9BA6-9668F75CBA3B}"/>
            </c:ext>
          </c:extLst>
        </c:ser>
        <c:ser>
          <c:idx val="2"/>
          <c:order val="2"/>
          <c:tx>
            <c:strRef>
              <c:f>'ES Std. Range'!$K$4:$K$6</c:f>
              <c:strCache>
                <c:ptCount val="3"/>
                <c:pt idx="0">
                  <c:v>4-5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Range'!$K$14</c:f>
              <c:numCache>
                <c:formatCode>General</c:formatCode>
                <c:ptCount val="1"/>
                <c:pt idx="0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D-49BF-9BA6-9668F75CBA3B}"/>
            </c:ext>
          </c:extLst>
        </c:ser>
        <c:ser>
          <c:idx val="3"/>
          <c:order val="3"/>
          <c:tx>
            <c:strRef>
              <c:f>'ES Std. Range'!$L$4:$L$6</c:f>
              <c:strCache>
                <c:ptCount val="3"/>
                <c:pt idx="0">
                  <c:v>4-5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Range'!$L$14</c:f>
              <c:numCache>
                <c:formatCode>General</c:formatCode>
                <c:ptCount val="1"/>
                <c:pt idx="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D-49BF-9BA6-9668F75CBA3B}"/>
            </c:ext>
          </c:extLst>
        </c:ser>
        <c:ser>
          <c:idx val="4"/>
          <c:order val="4"/>
          <c:tx>
            <c:strRef>
              <c:f>'ES Std. Range'!$M$4:$M$6</c:f>
              <c:strCache>
                <c:ptCount val="3"/>
                <c:pt idx="0">
                  <c:v>4-5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Range'!$M$14</c:f>
              <c:numCache>
                <c:formatCode>General</c:formatCode>
                <c:ptCount val="1"/>
                <c:pt idx="0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D-49BF-9BA6-9668F75CBA3B}"/>
            </c:ext>
          </c:extLst>
        </c:ser>
        <c:ser>
          <c:idx val="5"/>
          <c:order val="5"/>
          <c:tx>
            <c:strRef>
              <c:f>'ES Std. Range'!$N$4:$N$6</c:f>
              <c:strCache>
                <c:ptCount val="3"/>
                <c:pt idx="0">
                  <c:v>4-5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Range'!$N$14</c:f>
              <c:numCache>
                <c:formatCode>General</c:formatCode>
                <c:ptCount val="1"/>
                <c:pt idx="0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AD-49BF-9BA6-9668F75CBA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43888"/>
        <c:axId val="-209059120"/>
      </c:barChart>
      <c:catAx>
        <c:axId val="-209043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059120"/>
        <c:crosses val="autoZero"/>
        <c:auto val="1"/>
        <c:lblAlgn val="ctr"/>
        <c:lblOffset val="100"/>
        <c:noMultiLvlLbl val="0"/>
      </c:catAx>
      <c:valAx>
        <c:axId val="-209059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0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6-14 Year Students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Range'!$O$4:$O$6</c:f>
              <c:strCache>
                <c:ptCount val="3"/>
                <c:pt idx="0">
                  <c:v>6-14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Range'!$O$14</c:f>
              <c:numCache>
                <c:formatCode>General</c:formatCode>
                <c:ptCount val="1"/>
                <c:pt idx="0">
                  <c:v>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E-4EA8-94AE-FDE8127A0ED3}"/>
            </c:ext>
          </c:extLst>
        </c:ser>
        <c:ser>
          <c:idx val="1"/>
          <c:order val="1"/>
          <c:tx>
            <c:strRef>
              <c:f>'ES Std. Range'!$P$4:$P$6</c:f>
              <c:strCache>
                <c:ptCount val="3"/>
                <c:pt idx="0">
                  <c:v>6-14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Range'!$P$14</c:f>
              <c:numCache>
                <c:formatCode>General</c:formatCode>
                <c:ptCount val="1"/>
                <c:pt idx="0">
                  <c:v>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E-4EA8-94AE-FDE8127A0ED3}"/>
            </c:ext>
          </c:extLst>
        </c:ser>
        <c:ser>
          <c:idx val="2"/>
          <c:order val="2"/>
          <c:tx>
            <c:strRef>
              <c:f>'ES Std. Range'!$Q$4:$Q$6</c:f>
              <c:strCache>
                <c:ptCount val="3"/>
                <c:pt idx="0">
                  <c:v>6-14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Range'!$Q$14</c:f>
              <c:numCache>
                <c:formatCode>General</c:formatCode>
                <c:ptCount val="1"/>
                <c:pt idx="0">
                  <c:v>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E-4EA8-94AE-FDE8127A0ED3}"/>
            </c:ext>
          </c:extLst>
        </c:ser>
        <c:ser>
          <c:idx val="3"/>
          <c:order val="3"/>
          <c:tx>
            <c:strRef>
              <c:f>'ES Std. Range'!$R$4:$R$6</c:f>
              <c:strCache>
                <c:ptCount val="3"/>
                <c:pt idx="0">
                  <c:v>6-14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Range'!$R$14</c:f>
              <c:numCache>
                <c:formatCode>General</c:formatCode>
                <c:ptCount val="1"/>
                <c:pt idx="0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E-4EA8-94AE-FDE8127A0ED3}"/>
            </c:ext>
          </c:extLst>
        </c:ser>
        <c:ser>
          <c:idx val="4"/>
          <c:order val="4"/>
          <c:tx>
            <c:strRef>
              <c:f>'ES Std. Range'!$S$4:$S$6</c:f>
              <c:strCache>
                <c:ptCount val="3"/>
                <c:pt idx="0">
                  <c:v>6-14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Range'!$S$14</c:f>
              <c:numCache>
                <c:formatCode>General</c:formatCode>
                <c:ptCount val="1"/>
                <c:pt idx="0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8E-4EA8-94AE-FDE8127A0ED3}"/>
            </c:ext>
          </c:extLst>
        </c:ser>
        <c:ser>
          <c:idx val="5"/>
          <c:order val="5"/>
          <c:tx>
            <c:strRef>
              <c:f>'ES Std. Range'!$T$4:$T$6</c:f>
              <c:strCache>
                <c:ptCount val="3"/>
                <c:pt idx="0">
                  <c:v>6-14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Range'!$T$14</c:f>
              <c:numCache>
                <c:formatCode>General</c:formatCode>
                <c:ptCount val="1"/>
                <c:pt idx="0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8E-4EA8-94AE-FDE8127A0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44432"/>
        <c:axId val="-209060208"/>
      </c:barChart>
      <c:catAx>
        <c:axId val="-209044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060208"/>
        <c:crosses val="autoZero"/>
        <c:auto val="1"/>
        <c:lblAlgn val="ctr"/>
        <c:lblOffset val="100"/>
        <c:noMultiLvlLbl val="0"/>
      </c:catAx>
      <c:valAx>
        <c:axId val="-209060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0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15-18 Year Students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Range'!$U$4:$U$6</c:f>
              <c:strCache>
                <c:ptCount val="3"/>
                <c:pt idx="0">
                  <c:v>15-18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Range'!$U$14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5-4C35-A620-0E6F2BB2372C}"/>
            </c:ext>
          </c:extLst>
        </c:ser>
        <c:ser>
          <c:idx val="1"/>
          <c:order val="1"/>
          <c:tx>
            <c:strRef>
              <c:f>'ES Std. Range'!$V$4:$V$6</c:f>
              <c:strCache>
                <c:ptCount val="3"/>
                <c:pt idx="0">
                  <c:v>15-18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Range'!$V$14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5-4C35-A620-0E6F2BB2372C}"/>
            </c:ext>
          </c:extLst>
        </c:ser>
        <c:ser>
          <c:idx val="2"/>
          <c:order val="2"/>
          <c:tx>
            <c:strRef>
              <c:f>'ES Std. Range'!$W$4:$W$6</c:f>
              <c:strCache>
                <c:ptCount val="3"/>
                <c:pt idx="0">
                  <c:v>15-18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Range'!$W$14</c:f>
              <c:numCache>
                <c:formatCode>General</c:formatCode>
                <c:ptCount val="1"/>
                <c:pt idx="0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5-4C35-A620-0E6F2BB2372C}"/>
            </c:ext>
          </c:extLst>
        </c:ser>
        <c:ser>
          <c:idx val="3"/>
          <c:order val="3"/>
          <c:tx>
            <c:strRef>
              <c:f>'ES Std. Range'!$X$4:$X$6</c:f>
              <c:strCache>
                <c:ptCount val="3"/>
                <c:pt idx="0">
                  <c:v>15-18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Range'!$X$14</c:f>
              <c:numCache>
                <c:formatCode>General</c:formatCode>
                <c:ptCount val="1"/>
                <c:pt idx="0">
                  <c:v>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5-4C35-A620-0E6F2BB2372C}"/>
            </c:ext>
          </c:extLst>
        </c:ser>
        <c:ser>
          <c:idx val="4"/>
          <c:order val="4"/>
          <c:tx>
            <c:strRef>
              <c:f>'ES Std. Range'!$Y$4:$Y$6</c:f>
              <c:strCache>
                <c:ptCount val="3"/>
                <c:pt idx="0">
                  <c:v>15-18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Range'!$Y$14</c:f>
              <c:numCache>
                <c:formatCode>General</c:formatCode>
                <c:ptCount val="1"/>
                <c:pt idx="0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B5-4C35-A620-0E6F2BB2372C}"/>
            </c:ext>
          </c:extLst>
        </c:ser>
        <c:ser>
          <c:idx val="5"/>
          <c:order val="5"/>
          <c:tx>
            <c:strRef>
              <c:f>'ES Std. Range'!$Z$4:$Z$6</c:f>
              <c:strCache>
                <c:ptCount val="3"/>
                <c:pt idx="0">
                  <c:v>15-18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Range'!$Z$14</c:f>
              <c:numCache>
                <c:formatCode>General</c:formatCode>
                <c:ptCount val="1"/>
                <c:pt idx="0">
                  <c:v>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B5-4C35-A620-0E6F2BB237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46608"/>
        <c:axId val="-209069456"/>
      </c:barChart>
      <c:catAx>
        <c:axId val="-20904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069456"/>
        <c:crosses val="autoZero"/>
        <c:auto val="1"/>
        <c:lblAlgn val="ctr"/>
        <c:lblOffset val="100"/>
        <c:noMultiLvlLbl val="0"/>
      </c:catAx>
      <c:valAx>
        <c:axId val="-209069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0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3-18 Year Students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Range'!$AA$4:$AA$6</c:f>
              <c:strCache>
                <c:ptCount val="3"/>
                <c:pt idx="0">
                  <c:v>Total 3- 18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Range'!$AA$14</c:f>
              <c:numCache>
                <c:formatCode>General</c:formatCode>
                <c:ptCount val="1"/>
                <c:pt idx="0">
                  <c:v>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C-4EBC-806A-CB637529CE2B}"/>
            </c:ext>
          </c:extLst>
        </c:ser>
        <c:ser>
          <c:idx val="1"/>
          <c:order val="1"/>
          <c:tx>
            <c:strRef>
              <c:f>'ES Std. Range'!$AB$4:$AB$6</c:f>
              <c:strCache>
                <c:ptCount val="3"/>
                <c:pt idx="0">
                  <c:v>Total 3- 18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Range'!$AB$14</c:f>
              <c:numCache>
                <c:formatCode>General</c:formatCode>
                <c:ptCount val="1"/>
                <c:pt idx="0">
                  <c:v>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C-4EBC-806A-CB637529CE2B}"/>
            </c:ext>
          </c:extLst>
        </c:ser>
        <c:ser>
          <c:idx val="2"/>
          <c:order val="2"/>
          <c:tx>
            <c:strRef>
              <c:f>'ES Std. Range'!$AC$4:$AC$6</c:f>
              <c:strCache>
                <c:ptCount val="3"/>
                <c:pt idx="0">
                  <c:v>Total 3- 18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Range'!$AC$14</c:f>
              <c:numCache>
                <c:formatCode>General</c:formatCode>
                <c:ptCount val="1"/>
                <c:pt idx="0">
                  <c:v>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C-4EBC-806A-CB637529CE2B}"/>
            </c:ext>
          </c:extLst>
        </c:ser>
        <c:ser>
          <c:idx val="3"/>
          <c:order val="3"/>
          <c:tx>
            <c:strRef>
              <c:f>'ES Std. Range'!$AD$4:$AD$6</c:f>
              <c:strCache>
                <c:ptCount val="3"/>
                <c:pt idx="0">
                  <c:v>Total 3- 18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Range'!$AD$14</c:f>
              <c:numCache>
                <c:formatCode>General</c:formatCode>
                <c:ptCount val="1"/>
                <c:pt idx="0">
                  <c:v>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C-4EBC-806A-CB637529CE2B}"/>
            </c:ext>
          </c:extLst>
        </c:ser>
        <c:ser>
          <c:idx val="4"/>
          <c:order val="4"/>
          <c:tx>
            <c:strRef>
              <c:f>'ES Std. Range'!$AE$4:$AE$6</c:f>
              <c:strCache>
                <c:ptCount val="3"/>
                <c:pt idx="0">
                  <c:v>Total 3- 18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Range'!$AE$14</c:f>
              <c:numCache>
                <c:formatCode>General</c:formatCode>
                <c:ptCount val="1"/>
                <c:pt idx="0">
                  <c:v>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C-4EBC-806A-CB637529CE2B}"/>
            </c:ext>
          </c:extLst>
        </c:ser>
        <c:ser>
          <c:idx val="5"/>
          <c:order val="5"/>
          <c:tx>
            <c:strRef>
              <c:f>'ES Std. Range'!$AF$4:$AF$6</c:f>
              <c:strCache>
                <c:ptCount val="3"/>
                <c:pt idx="0">
                  <c:v>Total 3- 18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Range'!$AF$14</c:f>
              <c:numCache>
                <c:formatCode>General</c:formatCode>
                <c:ptCount val="1"/>
                <c:pt idx="0">
                  <c:v>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8C-4EBC-806A-CB637529CE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70000"/>
        <c:axId val="-209075440"/>
      </c:barChart>
      <c:catAx>
        <c:axId val="-209070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075440"/>
        <c:crosses val="autoZero"/>
        <c:auto val="1"/>
        <c:lblAlgn val="ctr"/>
        <c:lblOffset val="100"/>
        <c:noMultiLvlLbl val="0"/>
      </c:catAx>
      <c:valAx>
        <c:axId val="-209075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</a:t>
            </a:r>
            <a:r>
              <a:rPr lang="en-US"/>
              <a:t>Block 3-24 Year</a:t>
            </a:r>
            <a:r>
              <a:rPr lang="en-US" baseline="0"/>
              <a:t> Students  </a:t>
            </a:r>
            <a:endParaRPr lang="en-US"/>
          </a:p>
        </c:rich>
      </c:tx>
      <c:layout>
        <c:manualLayout>
          <c:xMode val="edge"/>
          <c:yMode val="edge"/>
          <c:x val="0.35816881642038156"/>
          <c:y val="3.4353187965699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Range'!$AS$4:$AS$6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Range'!$AS$7:$AS$13</c:f>
              <c:numCache>
                <c:formatCode>General</c:formatCode>
                <c:ptCount val="7"/>
                <c:pt idx="0">
                  <c:v>738</c:v>
                </c:pt>
                <c:pt idx="1">
                  <c:v>754</c:v>
                </c:pt>
                <c:pt idx="2">
                  <c:v>564</c:v>
                </c:pt>
                <c:pt idx="3">
                  <c:v>451</c:v>
                </c:pt>
                <c:pt idx="4">
                  <c:v>387</c:v>
                </c:pt>
                <c:pt idx="5">
                  <c:v>471</c:v>
                </c:pt>
                <c:pt idx="6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8-425B-BA01-C88094A562C1}"/>
            </c:ext>
          </c:extLst>
        </c:ser>
        <c:ser>
          <c:idx val="1"/>
          <c:order val="1"/>
          <c:tx>
            <c:strRef>
              <c:f>'ES Std. Range'!$AT$4:$AT$6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Range'!$AT$7:$AT$13</c:f>
              <c:numCache>
                <c:formatCode>General</c:formatCode>
                <c:ptCount val="7"/>
                <c:pt idx="0">
                  <c:v>823</c:v>
                </c:pt>
                <c:pt idx="1">
                  <c:v>805</c:v>
                </c:pt>
                <c:pt idx="2">
                  <c:v>658</c:v>
                </c:pt>
                <c:pt idx="3">
                  <c:v>675</c:v>
                </c:pt>
                <c:pt idx="4">
                  <c:v>489</c:v>
                </c:pt>
                <c:pt idx="5">
                  <c:v>604</c:v>
                </c:pt>
                <c:pt idx="6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8-425B-BA01-C88094A562C1}"/>
            </c:ext>
          </c:extLst>
        </c:ser>
        <c:ser>
          <c:idx val="2"/>
          <c:order val="2"/>
          <c:tx>
            <c:strRef>
              <c:f>'ES Std. Range'!$AU$4:$AU$6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Range'!$AU$7:$AU$13</c:f>
              <c:numCache>
                <c:formatCode>General</c:formatCode>
                <c:ptCount val="7"/>
                <c:pt idx="0">
                  <c:v>1561</c:v>
                </c:pt>
                <c:pt idx="1">
                  <c:v>1559</c:v>
                </c:pt>
                <c:pt idx="2">
                  <c:v>1222</c:v>
                </c:pt>
                <c:pt idx="3">
                  <c:v>1126</c:v>
                </c:pt>
                <c:pt idx="4">
                  <c:v>876</c:v>
                </c:pt>
                <c:pt idx="5">
                  <c:v>1075</c:v>
                </c:pt>
                <c:pt idx="6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8-425B-BA01-C88094A562C1}"/>
            </c:ext>
          </c:extLst>
        </c:ser>
        <c:ser>
          <c:idx val="3"/>
          <c:order val="3"/>
          <c:tx>
            <c:strRef>
              <c:f>'ES Std. Range'!$AV$4:$AV$6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Range'!$AV$7:$AV$13</c:f>
              <c:numCache>
                <c:formatCode>General</c:formatCode>
                <c:ptCount val="7"/>
                <c:pt idx="0">
                  <c:v>779</c:v>
                </c:pt>
                <c:pt idx="1">
                  <c:v>303</c:v>
                </c:pt>
                <c:pt idx="2">
                  <c:v>747</c:v>
                </c:pt>
                <c:pt idx="3">
                  <c:v>289</c:v>
                </c:pt>
                <c:pt idx="4">
                  <c:v>404</c:v>
                </c:pt>
                <c:pt idx="5">
                  <c:v>301</c:v>
                </c:pt>
                <c:pt idx="6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8-425B-BA01-C88094A562C1}"/>
            </c:ext>
          </c:extLst>
        </c:ser>
        <c:ser>
          <c:idx val="4"/>
          <c:order val="4"/>
          <c:tx>
            <c:strRef>
              <c:f>'ES Std. Range'!$AW$4:$AW$6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Range'!$AW$7:$AW$13</c:f>
              <c:numCache>
                <c:formatCode>General</c:formatCode>
                <c:ptCount val="7"/>
                <c:pt idx="0">
                  <c:v>652</c:v>
                </c:pt>
                <c:pt idx="1">
                  <c:v>217</c:v>
                </c:pt>
                <c:pt idx="2">
                  <c:v>606</c:v>
                </c:pt>
                <c:pt idx="3">
                  <c:v>178</c:v>
                </c:pt>
                <c:pt idx="4">
                  <c:v>354</c:v>
                </c:pt>
                <c:pt idx="5">
                  <c:v>220</c:v>
                </c:pt>
                <c:pt idx="6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8-425B-BA01-C88094A562C1}"/>
            </c:ext>
          </c:extLst>
        </c:ser>
        <c:ser>
          <c:idx val="5"/>
          <c:order val="5"/>
          <c:tx>
            <c:strRef>
              <c:f>'ES Std. Range'!$AX$4:$AX$6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'ES Std. Range'!$AX$7:$AX$13</c:f>
              <c:numCache>
                <c:formatCode>General</c:formatCode>
                <c:ptCount val="7"/>
                <c:pt idx="0">
                  <c:v>1431</c:v>
                </c:pt>
                <c:pt idx="1">
                  <c:v>520</c:v>
                </c:pt>
                <c:pt idx="2">
                  <c:v>1353</c:v>
                </c:pt>
                <c:pt idx="3">
                  <c:v>467</c:v>
                </c:pt>
                <c:pt idx="4">
                  <c:v>758</c:v>
                </c:pt>
                <c:pt idx="5">
                  <c:v>521</c:v>
                </c:pt>
                <c:pt idx="6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68-425B-BA01-C88094A562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47696"/>
        <c:axId val="-209074352"/>
      </c:barChart>
      <c:catAx>
        <c:axId val="-20904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4352"/>
        <c:crosses val="autoZero"/>
        <c:auto val="1"/>
        <c:lblAlgn val="ctr"/>
        <c:lblOffset val="100"/>
        <c:noMultiLvlLbl val="0"/>
      </c:catAx>
      <c:valAx>
        <c:axId val="-2090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GAP</a:t>
            </a:r>
            <a:r>
              <a:rPr lang="en-US" sz="1600" b="1" baseline="0">
                <a:solidFill>
                  <a:schemeClr val="tx1"/>
                </a:solidFill>
              </a:rPr>
              <a:t> of Not going students in Camp- 04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of Survey &amp; GAP'!$B$10</c:f>
              <c:strCache>
                <c:ptCount val="1"/>
                <c:pt idx="0">
                  <c:v>GAP of not Going Student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of Survey &amp; GAP'!$C$4:$F$4</c:f>
              <c:strCache>
                <c:ptCount val="4"/>
                <c:pt idx="0">
                  <c:v>Learning Center</c:v>
                </c:pt>
                <c:pt idx="1">
                  <c:v>Girls Student</c:v>
                </c:pt>
                <c:pt idx="2">
                  <c:v>Boys Student</c:v>
                </c:pt>
                <c:pt idx="3">
                  <c:v>Total Students</c:v>
                </c:pt>
              </c:strCache>
            </c:strRef>
          </c:cat>
          <c:val>
            <c:numRef>
              <c:f>'Summary of Survey &amp; GAP'!$C$10:$F$10</c:f>
              <c:numCache>
                <c:formatCode>General</c:formatCode>
                <c:ptCount val="4"/>
                <c:pt idx="0" formatCode="0">
                  <c:v>72.674999999999997</c:v>
                </c:pt>
                <c:pt idx="1">
                  <c:v>3268</c:v>
                </c:pt>
                <c:pt idx="2">
                  <c:v>2546</c:v>
                </c:pt>
                <c:pt idx="3">
                  <c:v>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F-45A9-806D-96060039D8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20502944"/>
        <c:axId val="-220490432"/>
      </c:barChart>
      <c:catAx>
        <c:axId val="-2205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490432"/>
        <c:crosses val="autoZero"/>
        <c:auto val="1"/>
        <c:lblAlgn val="ctr"/>
        <c:lblOffset val="100"/>
        <c:noMultiLvlLbl val="0"/>
      </c:catAx>
      <c:valAx>
        <c:axId val="-2204904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-2205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571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3-18 Year Boys &amp; Girls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Range'!$AG$4:$AG$6</c:f>
              <c:strCache>
                <c:ptCount val="3"/>
                <c:pt idx="0">
                  <c:v>Grand Total 3-18Y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Range'!$AG$14</c:f>
              <c:numCache>
                <c:formatCode>General</c:formatCode>
                <c:ptCount val="1"/>
                <c:pt idx="0">
                  <c:v>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6-40A0-A75B-16655CD6A7C9}"/>
            </c:ext>
          </c:extLst>
        </c:ser>
        <c:ser>
          <c:idx val="1"/>
          <c:order val="1"/>
          <c:tx>
            <c:strRef>
              <c:f>'ES Std. Range'!$AH$4:$AH$6</c:f>
              <c:strCache>
                <c:ptCount val="3"/>
                <c:pt idx="0">
                  <c:v>Grand Total 3-18Y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Range'!$AH$14</c:f>
              <c:numCache>
                <c:formatCode>General</c:formatCode>
                <c:ptCount val="1"/>
                <c:pt idx="0">
                  <c:v>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6-40A0-A75B-16655CD6A7C9}"/>
            </c:ext>
          </c:extLst>
        </c:ser>
        <c:ser>
          <c:idx val="2"/>
          <c:order val="2"/>
          <c:tx>
            <c:strRef>
              <c:f>'ES Std. Range'!$AI$4:$AI$6</c:f>
              <c:strCache>
                <c:ptCount val="3"/>
                <c:pt idx="0">
                  <c:v>Grand Total 3-18Y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Range'!$AI$14</c:f>
              <c:numCache>
                <c:formatCode>General</c:formatCode>
                <c:ptCount val="1"/>
                <c:pt idx="0">
                  <c:v>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6-40A0-A75B-16655CD6A7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62928"/>
        <c:axId val="-209049872"/>
      </c:barChart>
      <c:catAx>
        <c:axId val="-209062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049872"/>
        <c:crosses val="autoZero"/>
        <c:auto val="1"/>
        <c:lblAlgn val="ctr"/>
        <c:lblOffset val="100"/>
        <c:noMultiLvlLbl val="0"/>
      </c:catAx>
      <c:valAx>
        <c:axId val="-209049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0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[Learning Center Information.xlsx]Sheet2!PivotTable1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ES Partners LCs Information in Camp- 04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83-415C-9B76-DB4DAE1937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83-415C-9B76-DB4DAE1937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83-415C-9B76-DB4DAE1937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83-415C-9B76-DB4DAE1937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83-415C-9B76-DB4DAE1937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83-415C-9B76-DB4DAE1937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83-415C-9B76-DB4DAE1937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83-415C-9B76-DB4DAE1937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Sheet2!$A$4:$A$12</c:f>
              <c:strCache>
                <c:ptCount val="8"/>
                <c:pt idx="0">
                  <c:v>CODCC</c:v>
                </c:pt>
                <c:pt idx="1">
                  <c:v>MUKTI-COTE</c:v>
                </c:pt>
                <c:pt idx="2">
                  <c:v>MUKTI-UNICEF</c:v>
                </c:pt>
                <c:pt idx="3">
                  <c:v>NRC</c:v>
                </c:pt>
                <c:pt idx="4">
                  <c:v>PRANTIC</c:v>
                </c:pt>
                <c:pt idx="5">
                  <c:v>SKUS</c:v>
                </c:pt>
                <c:pt idx="6">
                  <c:v>UTSA</c:v>
                </c:pt>
                <c:pt idx="7">
                  <c:v>YPSA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262</c:v>
                </c:pt>
                <c:pt idx="1">
                  <c:v>7</c:v>
                </c:pt>
                <c:pt idx="2">
                  <c:v>15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083-415C-9B76-DB4DAE1937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571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19-24 Year Students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Range'!$AJ$4:$AJ$6</c:f>
              <c:strCache>
                <c:ptCount val="3"/>
                <c:pt idx="0">
                  <c:v>19-24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Range'!$AJ$14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8-4CD7-897F-3012096877A5}"/>
            </c:ext>
          </c:extLst>
        </c:ser>
        <c:ser>
          <c:idx val="1"/>
          <c:order val="1"/>
          <c:tx>
            <c:strRef>
              <c:f>'ES Std. Range'!$AK$4:$AK$6</c:f>
              <c:strCache>
                <c:ptCount val="3"/>
                <c:pt idx="0">
                  <c:v>19-24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Range'!$AK$14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8-4CD7-897F-3012096877A5}"/>
            </c:ext>
          </c:extLst>
        </c:ser>
        <c:ser>
          <c:idx val="2"/>
          <c:order val="2"/>
          <c:tx>
            <c:strRef>
              <c:f>'ES Std. Range'!$AL$4:$AL$6</c:f>
              <c:strCache>
                <c:ptCount val="3"/>
                <c:pt idx="0">
                  <c:v>19-24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Range'!$AL$14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8-4CD7-897F-3012096877A5}"/>
            </c:ext>
          </c:extLst>
        </c:ser>
        <c:ser>
          <c:idx val="3"/>
          <c:order val="3"/>
          <c:tx>
            <c:strRef>
              <c:f>'ES Std. Range'!$AM$4:$AM$6</c:f>
              <c:strCache>
                <c:ptCount val="3"/>
                <c:pt idx="0">
                  <c:v>19-24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Range'!$AM$14</c:f>
              <c:numCache>
                <c:formatCode>General</c:formatCode>
                <c:ptCount val="1"/>
                <c:pt idx="0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8-4CD7-897F-3012096877A5}"/>
            </c:ext>
          </c:extLst>
        </c:ser>
        <c:ser>
          <c:idx val="4"/>
          <c:order val="4"/>
          <c:tx>
            <c:strRef>
              <c:f>'ES Std. Range'!$AN$4:$AN$6</c:f>
              <c:strCache>
                <c:ptCount val="3"/>
                <c:pt idx="0">
                  <c:v>19-24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Range'!$AN$14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8-4CD7-897F-3012096877A5}"/>
            </c:ext>
          </c:extLst>
        </c:ser>
        <c:ser>
          <c:idx val="5"/>
          <c:order val="5"/>
          <c:tx>
            <c:strRef>
              <c:f>'ES Std. Range'!$AO$4:$AO$6</c:f>
              <c:strCache>
                <c:ptCount val="3"/>
                <c:pt idx="0">
                  <c:v>19-24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Range'!$AO$14</c:f>
              <c:numCache>
                <c:formatCode>General</c:formatCode>
                <c:ptCount val="1"/>
                <c:pt idx="0">
                  <c:v>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8-4CD7-897F-3012096877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47152"/>
        <c:axId val="-209075984"/>
      </c:barChart>
      <c:catAx>
        <c:axId val="-209047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075984"/>
        <c:crosses val="autoZero"/>
        <c:auto val="1"/>
        <c:lblAlgn val="ctr"/>
        <c:lblOffset val="100"/>
        <c:noMultiLvlLbl val="0"/>
      </c:catAx>
      <c:valAx>
        <c:axId val="-209075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0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3-24 Year Students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Range'!$AS$4:$AS$6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Range'!$AS$14</c:f>
              <c:numCache>
                <c:formatCode>General</c:formatCode>
                <c:ptCount val="1"/>
                <c:pt idx="0">
                  <c:v>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F-4103-94A3-5AE42AF6962E}"/>
            </c:ext>
          </c:extLst>
        </c:ser>
        <c:ser>
          <c:idx val="1"/>
          <c:order val="1"/>
          <c:tx>
            <c:strRef>
              <c:f>'ES Std. Range'!$AT$4:$AT$6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Range'!$AT$14</c:f>
              <c:numCache>
                <c:formatCode>General</c:formatCode>
                <c:ptCount val="1"/>
                <c:pt idx="0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F-4103-94A3-5AE42AF6962E}"/>
            </c:ext>
          </c:extLst>
        </c:ser>
        <c:ser>
          <c:idx val="2"/>
          <c:order val="2"/>
          <c:tx>
            <c:strRef>
              <c:f>'ES Std. Range'!$AU$4:$AU$6</c:f>
              <c:strCache>
                <c:ptCount val="3"/>
                <c:pt idx="0">
                  <c:v>Total 3-24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Range'!$AU$14</c:f>
              <c:numCache>
                <c:formatCode>General</c:formatCode>
                <c:ptCount val="1"/>
                <c:pt idx="0">
                  <c:v>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F-4103-94A3-5AE42AF6962E}"/>
            </c:ext>
          </c:extLst>
        </c:ser>
        <c:ser>
          <c:idx val="3"/>
          <c:order val="3"/>
          <c:tx>
            <c:strRef>
              <c:f>'ES Std. Range'!$AV$4:$AV$6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Range'!$AV$14</c:f>
              <c:numCache>
                <c:formatCode>General</c:formatCode>
                <c:ptCount val="1"/>
                <c:pt idx="0">
                  <c:v>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F-4103-94A3-5AE42AF6962E}"/>
            </c:ext>
          </c:extLst>
        </c:ser>
        <c:ser>
          <c:idx val="4"/>
          <c:order val="4"/>
          <c:tx>
            <c:strRef>
              <c:f>'ES Std. Range'!$AW$4:$AW$6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Range'!$AW$14</c:f>
              <c:numCache>
                <c:formatCode>General</c:formatCode>
                <c:ptCount val="1"/>
                <c:pt idx="0">
                  <c:v>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F-4103-94A3-5AE42AF6962E}"/>
            </c:ext>
          </c:extLst>
        </c:ser>
        <c:ser>
          <c:idx val="5"/>
          <c:order val="5"/>
          <c:tx>
            <c:strRef>
              <c:f>'ES Std. Range'!$AX$4:$AX$6</c:f>
              <c:strCache>
                <c:ptCount val="3"/>
                <c:pt idx="0">
                  <c:v>Total 3-24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Range'!$AX$14</c:f>
              <c:numCache>
                <c:formatCode>General</c:formatCode>
                <c:ptCount val="1"/>
                <c:pt idx="0">
                  <c:v>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F-4103-94A3-5AE42AF69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59664"/>
        <c:axId val="-209074896"/>
      </c:barChart>
      <c:catAx>
        <c:axId val="-20905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074896"/>
        <c:crosses val="autoZero"/>
        <c:auto val="1"/>
        <c:lblAlgn val="ctr"/>
        <c:lblOffset val="100"/>
        <c:noMultiLvlLbl val="0"/>
      </c:catAx>
      <c:valAx>
        <c:axId val="-209074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05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3-24 Year Boys &amp; Girls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Range'!$AY$4:$AY$6</c:f>
              <c:strCache>
                <c:ptCount val="3"/>
                <c:pt idx="0">
                  <c:v>Grand Total 3-24Y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Range'!$AY$14</c:f>
              <c:numCache>
                <c:formatCode>General</c:formatCode>
                <c:ptCount val="1"/>
                <c:pt idx="0">
                  <c:v>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0-44B6-BBFA-83635821F20F}"/>
            </c:ext>
          </c:extLst>
        </c:ser>
        <c:ser>
          <c:idx val="1"/>
          <c:order val="1"/>
          <c:tx>
            <c:strRef>
              <c:f>'ES Std. Range'!$AZ$4:$AZ$6</c:f>
              <c:strCache>
                <c:ptCount val="3"/>
                <c:pt idx="0">
                  <c:v>Grand Total 3-24Y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Range'!$AZ$14</c:f>
              <c:numCache>
                <c:formatCode>General</c:formatCode>
                <c:ptCount val="1"/>
                <c:pt idx="0">
                  <c:v>7060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0-44B6-BBFA-83635821F20F}"/>
            </c:ext>
          </c:extLst>
        </c:ser>
        <c:ser>
          <c:idx val="2"/>
          <c:order val="2"/>
          <c:tx>
            <c:strRef>
              <c:f>'ES Std. Range'!$BA$4:$BA$6</c:f>
              <c:strCache>
                <c:ptCount val="3"/>
                <c:pt idx="0">
                  <c:v>Grand Total 3-24Y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Range'!$BA$14</c:f>
              <c:numCache>
                <c:formatCode>General</c:formatCode>
                <c:ptCount val="1"/>
                <c:pt idx="0">
                  <c:v>13968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0-44B6-BBFA-83635821F2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64016"/>
        <c:axId val="-209072176"/>
      </c:barChart>
      <c:catAx>
        <c:axId val="-209064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072176"/>
        <c:crosses val="autoZero"/>
        <c:auto val="1"/>
        <c:lblAlgn val="ctr"/>
        <c:lblOffset val="100"/>
        <c:noMultiLvlLbl val="0"/>
      </c:catAx>
      <c:valAx>
        <c:axId val="-20907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0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15-24 Year Students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Range'!$BB$4:$BB$6</c:f>
              <c:strCache>
                <c:ptCount val="3"/>
                <c:pt idx="0">
                  <c:v>Total 15-24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Range'!$BB$13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3-4B61-B419-543DADD7363C}"/>
            </c:ext>
          </c:extLst>
        </c:ser>
        <c:ser>
          <c:idx val="1"/>
          <c:order val="1"/>
          <c:tx>
            <c:strRef>
              <c:f>'ES Std. Range'!$BC$4:$BC$6</c:f>
              <c:strCache>
                <c:ptCount val="3"/>
                <c:pt idx="0">
                  <c:v>Total 15-24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Range'!$BC$13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3-4B61-B419-543DADD7363C}"/>
            </c:ext>
          </c:extLst>
        </c:ser>
        <c:ser>
          <c:idx val="2"/>
          <c:order val="2"/>
          <c:tx>
            <c:strRef>
              <c:f>'ES Std. Range'!$BD$4:$BD$6</c:f>
              <c:strCache>
                <c:ptCount val="3"/>
                <c:pt idx="0">
                  <c:v>Total 15-24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Range'!$BD$13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3-4B61-B419-543DADD7363C}"/>
            </c:ext>
          </c:extLst>
        </c:ser>
        <c:ser>
          <c:idx val="3"/>
          <c:order val="3"/>
          <c:tx>
            <c:strRef>
              <c:f>'ES Std. Range'!$BE$4:$BE$6</c:f>
              <c:strCache>
                <c:ptCount val="3"/>
                <c:pt idx="0">
                  <c:v>Total 15-24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Range'!$BE$13</c:f>
              <c:numCache>
                <c:formatCode>General</c:formatCode>
                <c:ptCount val="1"/>
                <c:pt idx="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3-4B61-B419-543DADD7363C}"/>
            </c:ext>
          </c:extLst>
        </c:ser>
        <c:ser>
          <c:idx val="4"/>
          <c:order val="4"/>
          <c:tx>
            <c:strRef>
              <c:f>'ES Std. Range'!$BF$4:$BF$6</c:f>
              <c:strCache>
                <c:ptCount val="3"/>
                <c:pt idx="0">
                  <c:v>Total 15-24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Range'!$BF$13</c:f>
              <c:numCache>
                <c:formatCode>General</c:formatCode>
                <c:ptCount val="1"/>
                <c:pt idx="0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3-4B61-B419-543DADD7363C}"/>
            </c:ext>
          </c:extLst>
        </c:ser>
        <c:ser>
          <c:idx val="5"/>
          <c:order val="5"/>
          <c:tx>
            <c:strRef>
              <c:f>'ES Std. Range'!$BG$4:$BG$6</c:f>
              <c:strCache>
                <c:ptCount val="3"/>
                <c:pt idx="0">
                  <c:v>Total 15-24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 Std. Range'!$B$13</c:f>
              <c:strCache>
                <c:ptCount val="1"/>
                <c:pt idx="0">
                  <c:v>G</c:v>
                </c:pt>
              </c:strCache>
            </c:strRef>
          </c:cat>
          <c:val>
            <c:numRef>
              <c:f>'ES Std. Range'!$BG$13</c:f>
              <c:numCache>
                <c:formatCode>General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3-4B61-B419-543DADD736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71088"/>
        <c:axId val="-209063472"/>
      </c:barChart>
      <c:catAx>
        <c:axId val="-209071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063472"/>
        <c:crosses val="autoZero"/>
        <c:auto val="1"/>
        <c:lblAlgn val="ctr"/>
        <c:lblOffset val="100"/>
        <c:noMultiLvlLbl val="0"/>
      </c:catAx>
      <c:valAx>
        <c:axId val="-209063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0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15-24 Year Boys &amp; Girls information in 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Range'!$BH$4:$BH$6</c:f>
              <c:strCache>
                <c:ptCount val="3"/>
                <c:pt idx="0">
                  <c:v>Grand Total 15-24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Range'!$BH$14</c:f>
              <c:numCache>
                <c:formatCode>General</c:formatCode>
                <c:ptCount val="1"/>
                <c:pt idx="0">
                  <c:v>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8-47BA-BABB-671314B4823D}"/>
            </c:ext>
          </c:extLst>
        </c:ser>
        <c:ser>
          <c:idx val="1"/>
          <c:order val="1"/>
          <c:tx>
            <c:strRef>
              <c:f>'ES Std. Range'!$BI$4:$BI$6</c:f>
              <c:strCache>
                <c:ptCount val="3"/>
                <c:pt idx="0">
                  <c:v>Grand Total 15-24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Range'!$BI$14</c:f>
              <c:numCache>
                <c:formatCode>General</c:formatCode>
                <c:ptCount val="1"/>
                <c:pt idx="0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8-47BA-BABB-671314B4823D}"/>
            </c:ext>
          </c:extLst>
        </c:ser>
        <c:ser>
          <c:idx val="2"/>
          <c:order val="2"/>
          <c:tx>
            <c:strRef>
              <c:f>'ES Std. Range'!$BJ$4:$BJ$6</c:f>
              <c:strCache>
                <c:ptCount val="3"/>
                <c:pt idx="0">
                  <c:v>Grand Total 15-24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Range'!$BJ$14</c:f>
              <c:numCache>
                <c:formatCode>General</c:formatCode>
                <c:ptCount val="1"/>
                <c:pt idx="0">
                  <c:v>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8-47BA-BABB-671314B482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9061840"/>
        <c:axId val="-209061296"/>
      </c:barChart>
      <c:catAx>
        <c:axId val="-209061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061296"/>
        <c:crosses val="autoZero"/>
        <c:auto val="1"/>
        <c:lblAlgn val="ctr"/>
        <c:lblOffset val="100"/>
        <c:noMultiLvlLbl val="0"/>
      </c:catAx>
      <c:valAx>
        <c:axId val="-209061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0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15-24 Years Adolescents GAP</a:t>
            </a:r>
            <a:r>
              <a:rPr lang="en-US" sz="1600" b="1" baseline="0">
                <a:solidFill>
                  <a:schemeClr val="tx1"/>
                </a:solidFill>
              </a:rPr>
              <a:t> of Not going students in Camp- 04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of Survey &amp; GAP'!$B$11</c:f>
              <c:strCache>
                <c:ptCount val="1"/>
                <c:pt idx="0">
                  <c:v>GAP of not Going Adolescent Student (15-24)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of Survey &amp; GAP'!$C$4:$F$4</c:f>
              <c:strCache>
                <c:ptCount val="4"/>
                <c:pt idx="0">
                  <c:v>Learning Center</c:v>
                </c:pt>
                <c:pt idx="1">
                  <c:v>Girls Student</c:v>
                </c:pt>
                <c:pt idx="2">
                  <c:v>Boys Student</c:v>
                </c:pt>
                <c:pt idx="3">
                  <c:v>Total Students</c:v>
                </c:pt>
              </c:strCache>
            </c:strRef>
          </c:cat>
          <c:val>
            <c:numRef>
              <c:f>'Summary of Survey &amp; GAP'!$C$11:$F$11</c:f>
              <c:numCache>
                <c:formatCode>General</c:formatCode>
                <c:ptCount val="4"/>
                <c:pt idx="0" formatCode="0">
                  <c:v>40.549999999999997</c:v>
                </c:pt>
                <c:pt idx="1">
                  <c:v>1622</c:v>
                </c:pt>
                <c:pt idx="2">
                  <c:v>1622</c:v>
                </c:pt>
                <c:pt idx="3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1-41AE-9A63-3B4B1F9C64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20513280"/>
        <c:axId val="-220510560"/>
      </c:barChart>
      <c:catAx>
        <c:axId val="-2205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510560"/>
        <c:crosses val="autoZero"/>
        <c:auto val="1"/>
        <c:lblAlgn val="ctr"/>
        <c:lblOffset val="100"/>
        <c:noMultiLvlLbl val="0"/>
      </c:catAx>
      <c:valAx>
        <c:axId val="-2205105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-22051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571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3 Year Students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Range'!$C$4:$C$6</c:f>
              <c:strCache>
                <c:ptCount val="3"/>
                <c:pt idx="0">
                  <c:v>3+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Range'!$C$14</c:f>
              <c:numCache>
                <c:formatCode>General</c:formatCode>
                <c:ptCount val="1"/>
                <c:pt idx="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8-4268-9D63-5A3988DFE64B}"/>
            </c:ext>
          </c:extLst>
        </c:ser>
        <c:ser>
          <c:idx val="1"/>
          <c:order val="1"/>
          <c:tx>
            <c:strRef>
              <c:f>'ES Std. Range'!$D$4:$D$6</c:f>
              <c:strCache>
                <c:ptCount val="3"/>
                <c:pt idx="0">
                  <c:v>3+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Range'!$D$14</c:f>
              <c:numCache>
                <c:formatCode>General</c:formatCode>
                <c:ptCount val="1"/>
                <c:pt idx="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8-4268-9D63-5A3988DFE64B}"/>
            </c:ext>
          </c:extLst>
        </c:ser>
        <c:ser>
          <c:idx val="2"/>
          <c:order val="2"/>
          <c:tx>
            <c:strRef>
              <c:f>'ES Std. Range'!$E$4:$E$6</c:f>
              <c:strCache>
                <c:ptCount val="3"/>
                <c:pt idx="0">
                  <c:v>3+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Range'!$E$14</c:f>
              <c:numCache>
                <c:formatCode>General</c:formatCode>
                <c:ptCount val="1"/>
                <c:pt idx="0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8-4268-9D63-5A3988DFE64B}"/>
            </c:ext>
          </c:extLst>
        </c:ser>
        <c:ser>
          <c:idx val="3"/>
          <c:order val="3"/>
          <c:tx>
            <c:strRef>
              <c:f>'ES Std. Range'!$F$4:$F$6</c:f>
              <c:strCache>
                <c:ptCount val="3"/>
                <c:pt idx="0">
                  <c:v>3+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Range'!$F$14</c:f>
              <c:numCache>
                <c:formatCode>General</c:formatCode>
                <c:ptCount val="1"/>
                <c:pt idx="0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8-4268-9D63-5A3988DFE64B}"/>
            </c:ext>
          </c:extLst>
        </c:ser>
        <c:ser>
          <c:idx val="4"/>
          <c:order val="4"/>
          <c:tx>
            <c:strRef>
              <c:f>'ES Std. Range'!$G$4:$G$6</c:f>
              <c:strCache>
                <c:ptCount val="3"/>
                <c:pt idx="0">
                  <c:v>3+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Range'!$G$14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A8-4268-9D63-5A3988DFE64B}"/>
            </c:ext>
          </c:extLst>
        </c:ser>
        <c:ser>
          <c:idx val="5"/>
          <c:order val="5"/>
          <c:tx>
            <c:strRef>
              <c:f>'ES Std. Range'!$H$4:$H$6</c:f>
              <c:strCache>
                <c:ptCount val="3"/>
                <c:pt idx="0">
                  <c:v>3+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Range'!$H$14</c:f>
              <c:numCache>
                <c:formatCode>General</c:formatCode>
                <c:ptCount val="1"/>
                <c:pt idx="0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A8-4268-9D63-5A3988DFE6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20504576"/>
        <c:axId val="-307660272"/>
      </c:barChart>
      <c:catAx>
        <c:axId val="-220504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307660272"/>
        <c:crosses val="autoZero"/>
        <c:auto val="1"/>
        <c:lblAlgn val="ctr"/>
        <c:lblOffset val="100"/>
        <c:noMultiLvlLbl val="0"/>
      </c:catAx>
      <c:valAx>
        <c:axId val="-307660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205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571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4-5 Year Students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Range'!$I$4:$I$6</c:f>
              <c:strCache>
                <c:ptCount val="3"/>
                <c:pt idx="0">
                  <c:v>4-5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Range'!$I$14</c:f>
              <c:numCache>
                <c:formatCode>General</c:formatCode>
                <c:ptCount val="1"/>
                <c:pt idx="0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4-48A5-A13F-EDEF0E65FC70}"/>
            </c:ext>
          </c:extLst>
        </c:ser>
        <c:ser>
          <c:idx val="1"/>
          <c:order val="1"/>
          <c:tx>
            <c:strRef>
              <c:f>'ES Std. Range'!$J$4:$J$6</c:f>
              <c:strCache>
                <c:ptCount val="3"/>
                <c:pt idx="0">
                  <c:v>4-5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Range'!$J$14</c:f>
              <c:numCache>
                <c:formatCode>General</c:formatCode>
                <c:ptCount val="1"/>
                <c:pt idx="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4-48A5-A13F-EDEF0E65FC70}"/>
            </c:ext>
          </c:extLst>
        </c:ser>
        <c:ser>
          <c:idx val="2"/>
          <c:order val="2"/>
          <c:tx>
            <c:strRef>
              <c:f>'ES Std. Range'!$K$4:$K$6</c:f>
              <c:strCache>
                <c:ptCount val="3"/>
                <c:pt idx="0">
                  <c:v>4-5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Range'!$K$14</c:f>
              <c:numCache>
                <c:formatCode>General</c:formatCode>
                <c:ptCount val="1"/>
                <c:pt idx="0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4-48A5-A13F-EDEF0E65FC70}"/>
            </c:ext>
          </c:extLst>
        </c:ser>
        <c:ser>
          <c:idx val="3"/>
          <c:order val="3"/>
          <c:tx>
            <c:strRef>
              <c:f>'ES Std. Range'!$L$4:$L$6</c:f>
              <c:strCache>
                <c:ptCount val="3"/>
                <c:pt idx="0">
                  <c:v>4-5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Range'!$L$14</c:f>
              <c:numCache>
                <c:formatCode>General</c:formatCode>
                <c:ptCount val="1"/>
                <c:pt idx="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4-48A5-A13F-EDEF0E65FC70}"/>
            </c:ext>
          </c:extLst>
        </c:ser>
        <c:ser>
          <c:idx val="4"/>
          <c:order val="4"/>
          <c:tx>
            <c:strRef>
              <c:f>'ES Std. Range'!$M$4:$M$6</c:f>
              <c:strCache>
                <c:ptCount val="3"/>
                <c:pt idx="0">
                  <c:v>4-5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Range'!$M$14</c:f>
              <c:numCache>
                <c:formatCode>General</c:formatCode>
                <c:ptCount val="1"/>
                <c:pt idx="0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4-48A5-A13F-EDEF0E65FC70}"/>
            </c:ext>
          </c:extLst>
        </c:ser>
        <c:ser>
          <c:idx val="5"/>
          <c:order val="5"/>
          <c:tx>
            <c:strRef>
              <c:f>'ES Std. Range'!$N$4:$N$6</c:f>
              <c:strCache>
                <c:ptCount val="3"/>
                <c:pt idx="0">
                  <c:v>4-5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Range'!$N$14</c:f>
              <c:numCache>
                <c:formatCode>General</c:formatCode>
                <c:ptCount val="1"/>
                <c:pt idx="0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4-48A5-A13F-EDEF0E65F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5771088"/>
        <c:axId val="-215759120"/>
      </c:barChart>
      <c:catAx>
        <c:axId val="-215771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5759120"/>
        <c:crosses val="autoZero"/>
        <c:auto val="1"/>
        <c:lblAlgn val="ctr"/>
        <c:lblOffset val="100"/>
        <c:noMultiLvlLbl val="0"/>
      </c:catAx>
      <c:valAx>
        <c:axId val="-215759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57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571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6-14 Year Students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Range'!$O$4:$O$6</c:f>
              <c:strCache>
                <c:ptCount val="3"/>
                <c:pt idx="0">
                  <c:v>6-14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Range'!$O$14</c:f>
              <c:numCache>
                <c:formatCode>General</c:formatCode>
                <c:ptCount val="1"/>
                <c:pt idx="0">
                  <c:v>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1-4D4F-81D5-D5B640CBBFC8}"/>
            </c:ext>
          </c:extLst>
        </c:ser>
        <c:ser>
          <c:idx val="1"/>
          <c:order val="1"/>
          <c:tx>
            <c:strRef>
              <c:f>'ES Std. Range'!$P$4:$P$6</c:f>
              <c:strCache>
                <c:ptCount val="3"/>
                <c:pt idx="0">
                  <c:v>6-14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Range'!$P$14</c:f>
              <c:numCache>
                <c:formatCode>General</c:formatCode>
                <c:ptCount val="1"/>
                <c:pt idx="0">
                  <c:v>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1-4D4F-81D5-D5B640CBBFC8}"/>
            </c:ext>
          </c:extLst>
        </c:ser>
        <c:ser>
          <c:idx val="2"/>
          <c:order val="2"/>
          <c:tx>
            <c:strRef>
              <c:f>'ES Std. Range'!$Q$4:$Q$6</c:f>
              <c:strCache>
                <c:ptCount val="3"/>
                <c:pt idx="0">
                  <c:v>6-14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Range'!$Q$14</c:f>
              <c:numCache>
                <c:formatCode>General</c:formatCode>
                <c:ptCount val="1"/>
                <c:pt idx="0">
                  <c:v>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1-4D4F-81D5-D5B640CBBFC8}"/>
            </c:ext>
          </c:extLst>
        </c:ser>
        <c:ser>
          <c:idx val="3"/>
          <c:order val="3"/>
          <c:tx>
            <c:strRef>
              <c:f>'ES Std. Range'!$R$4:$R$6</c:f>
              <c:strCache>
                <c:ptCount val="3"/>
                <c:pt idx="0">
                  <c:v>6-14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Range'!$R$14</c:f>
              <c:numCache>
                <c:formatCode>General</c:formatCode>
                <c:ptCount val="1"/>
                <c:pt idx="0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1-4D4F-81D5-D5B640CBBFC8}"/>
            </c:ext>
          </c:extLst>
        </c:ser>
        <c:ser>
          <c:idx val="4"/>
          <c:order val="4"/>
          <c:tx>
            <c:strRef>
              <c:f>'ES Std. Range'!$S$4:$S$6</c:f>
              <c:strCache>
                <c:ptCount val="3"/>
                <c:pt idx="0">
                  <c:v>6-14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Range'!$S$14</c:f>
              <c:numCache>
                <c:formatCode>General</c:formatCode>
                <c:ptCount val="1"/>
                <c:pt idx="0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1-4D4F-81D5-D5B640CBBFC8}"/>
            </c:ext>
          </c:extLst>
        </c:ser>
        <c:ser>
          <c:idx val="5"/>
          <c:order val="5"/>
          <c:tx>
            <c:strRef>
              <c:f>'ES Std. Range'!$T$4:$T$6</c:f>
              <c:strCache>
                <c:ptCount val="3"/>
                <c:pt idx="0">
                  <c:v>6-14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Range'!$T$14</c:f>
              <c:numCache>
                <c:formatCode>General</c:formatCode>
                <c:ptCount val="1"/>
                <c:pt idx="0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1-4D4F-81D5-D5B640CBBF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5768368"/>
        <c:axId val="-215747152"/>
      </c:barChart>
      <c:catAx>
        <c:axId val="-215768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5747152"/>
        <c:crosses val="autoZero"/>
        <c:auto val="1"/>
        <c:lblAlgn val="ctr"/>
        <c:lblOffset val="100"/>
        <c:noMultiLvlLbl val="0"/>
      </c:catAx>
      <c:valAx>
        <c:axId val="-21574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57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571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15-18 Year Students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Range'!$U$4:$U$6</c:f>
              <c:strCache>
                <c:ptCount val="3"/>
                <c:pt idx="0">
                  <c:v>15-18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Range'!$U$14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F-42BD-B5EE-1929849DBDB4}"/>
            </c:ext>
          </c:extLst>
        </c:ser>
        <c:ser>
          <c:idx val="1"/>
          <c:order val="1"/>
          <c:tx>
            <c:strRef>
              <c:f>'ES Std. Range'!$V$4:$V$6</c:f>
              <c:strCache>
                <c:ptCount val="3"/>
                <c:pt idx="0">
                  <c:v>15-18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Range'!$V$14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F-42BD-B5EE-1929849DBDB4}"/>
            </c:ext>
          </c:extLst>
        </c:ser>
        <c:ser>
          <c:idx val="2"/>
          <c:order val="2"/>
          <c:tx>
            <c:strRef>
              <c:f>'ES Std. Range'!$W$4:$W$6</c:f>
              <c:strCache>
                <c:ptCount val="3"/>
                <c:pt idx="0">
                  <c:v>15-18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Range'!$W$14</c:f>
              <c:numCache>
                <c:formatCode>General</c:formatCode>
                <c:ptCount val="1"/>
                <c:pt idx="0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F-42BD-B5EE-1929849DBDB4}"/>
            </c:ext>
          </c:extLst>
        </c:ser>
        <c:ser>
          <c:idx val="3"/>
          <c:order val="3"/>
          <c:tx>
            <c:strRef>
              <c:f>'ES Std. Range'!$X$4:$X$6</c:f>
              <c:strCache>
                <c:ptCount val="3"/>
                <c:pt idx="0">
                  <c:v>15-18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Range'!$X$14</c:f>
              <c:numCache>
                <c:formatCode>General</c:formatCode>
                <c:ptCount val="1"/>
                <c:pt idx="0">
                  <c:v>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F-42BD-B5EE-1929849DBDB4}"/>
            </c:ext>
          </c:extLst>
        </c:ser>
        <c:ser>
          <c:idx val="4"/>
          <c:order val="4"/>
          <c:tx>
            <c:strRef>
              <c:f>'ES Std. Range'!$Y$4:$Y$6</c:f>
              <c:strCache>
                <c:ptCount val="3"/>
                <c:pt idx="0">
                  <c:v>15-18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Range'!$Y$14</c:f>
              <c:numCache>
                <c:formatCode>General</c:formatCode>
                <c:ptCount val="1"/>
                <c:pt idx="0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F-42BD-B5EE-1929849DBDB4}"/>
            </c:ext>
          </c:extLst>
        </c:ser>
        <c:ser>
          <c:idx val="5"/>
          <c:order val="5"/>
          <c:tx>
            <c:strRef>
              <c:f>'ES Std. Range'!$Z$4:$Z$6</c:f>
              <c:strCache>
                <c:ptCount val="3"/>
                <c:pt idx="0">
                  <c:v>15-18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Range'!$Z$14</c:f>
              <c:numCache>
                <c:formatCode>General</c:formatCode>
                <c:ptCount val="1"/>
                <c:pt idx="0">
                  <c:v>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F-42BD-B5EE-1929849DBD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5773808"/>
        <c:axId val="-215766736"/>
      </c:barChart>
      <c:catAx>
        <c:axId val="-215773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5766736"/>
        <c:crosses val="autoZero"/>
        <c:auto val="1"/>
        <c:lblAlgn val="ctr"/>
        <c:lblOffset val="100"/>
        <c:noMultiLvlLbl val="0"/>
      </c:catAx>
      <c:valAx>
        <c:axId val="-215766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57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571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3-18 Year Total Students information in </a:t>
            </a:r>
          </a:p>
          <a:p>
            <a:pPr>
              <a:defRPr/>
            </a:pPr>
            <a:r>
              <a:rPr lang="en-US" b="1" i="0" baseline="0">
                <a:solidFill>
                  <a:schemeClr val="accent5">
                    <a:lumMod val="50000"/>
                  </a:schemeClr>
                </a:solidFill>
              </a:rPr>
              <a:t>Camp- 04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 Std. Range'!$AA$4:$AA$6</c:f>
              <c:strCache>
                <c:ptCount val="3"/>
                <c:pt idx="0">
                  <c:v>Total 3- 18</c:v>
                </c:pt>
                <c:pt idx="1">
                  <c:v>Going 
to LC</c:v>
                </c:pt>
                <c:pt idx="2">
                  <c:v>Girl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Range'!$AA$14</c:f>
              <c:numCache>
                <c:formatCode>General</c:formatCode>
                <c:ptCount val="1"/>
                <c:pt idx="0">
                  <c:v>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E-4579-B1C6-FCE3737745CF}"/>
            </c:ext>
          </c:extLst>
        </c:ser>
        <c:ser>
          <c:idx val="1"/>
          <c:order val="1"/>
          <c:tx>
            <c:strRef>
              <c:f>'ES Std. Range'!$AB$4:$AB$6</c:f>
              <c:strCache>
                <c:ptCount val="3"/>
                <c:pt idx="0">
                  <c:v>Total 3- 18</c:v>
                </c:pt>
                <c:pt idx="1">
                  <c:v>Going 
to LC</c:v>
                </c:pt>
                <c:pt idx="2">
                  <c:v>Boy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Range'!$AB$14</c:f>
              <c:numCache>
                <c:formatCode>General</c:formatCode>
                <c:ptCount val="1"/>
                <c:pt idx="0">
                  <c:v>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E-4579-B1C6-FCE3737745CF}"/>
            </c:ext>
          </c:extLst>
        </c:ser>
        <c:ser>
          <c:idx val="2"/>
          <c:order val="2"/>
          <c:tx>
            <c:strRef>
              <c:f>'ES Std. Range'!$AC$4:$AC$6</c:f>
              <c:strCache>
                <c:ptCount val="3"/>
                <c:pt idx="0">
                  <c:v>Total 3- 18</c:v>
                </c:pt>
                <c:pt idx="1">
                  <c:v>Going 
to LC</c:v>
                </c:pt>
                <c:pt idx="2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Range'!$AC$14</c:f>
              <c:numCache>
                <c:formatCode>General</c:formatCode>
                <c:ptCount val="1"/>
                <c:pt idx="0">
                  <c:v>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E-4579-B1C6-FCE3737745CF}"/>
            </c:ext>
          </c:extLst>
        </c:ser>
        <c:ser>
          <c:idx val="3"/>
          <c:order val="3"/>
          <c:tx>
            <c:strRef>
              <c:f>'ES Std. Range'!$AD$4:$AD$6</c:f>
              <c:strCache>
                <c:ptCount val="3"/>
                <c:pt idx="0">
                  <c:v>Total 3- 18</c:v>
                </c:pt>
                <c:pt idx="1">
                  <c:v>Not Going
 to LC</c:v>
                </c:pt>
                <c:pt idx="2">
                  <c:v>Girl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Range'!$AD$14</c:f>
              <c:numCache>
                <c:formatCode>General</c:formatCode>
                <c:ptCount val="1"/>
                <c:pt idx="0">
                  <c:v>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E-4579-B1C6-FCE3737745CF}"/>
            </c:ext>
          </c:extLst>
        </c:ser>
        <c:ser>
          <c:idx val="4"/>
          <c:order val="4"/>
          <c:tx>
            <c:strRef>
              <c:f>'ES Std. Range'!$AE$4:$AE$6</c:f>
              <c:strCache>
                <c:ptCount val="3"/>
                <c:pt idx="0">
                  <c:v>Total 3- 18</c:v>
                </c:pt>
                <c:pt idx="1">
                  <c:v>Not Going
 to LC</c:v>
                </c:pt>
                <c:pt idx="2">
                  <c:v>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Range'!$AE$14</c:f>
              <c:numCache>
                <c:formatCode>General</c:formatCode>
                <c:ptCount val="1"/>
                <c:pt idx="0">
                  <c:v>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2E-4579-B1C6-FCE3737745CF}"/>
            </c:ext>
          </c:extLst>
        </c:ser>
        <c:ser>
          <c:idx val="5"/>
          <c:order val="5"/>
          <c:tx>
            <c:strRef>
              <c:f>'ES Std. Range'!$AF$4:$AF$6</c:f>
              <c:strCache>
                <c:ptCount val="3"/>
                <c:pt idx="0">
                  <c:v>Total 3- 18</c:v>
                </c:pt>
                <c:pt idx="1">
                  <c:v>Not Going
 to LC</c:v>
                </c:pt>
                <c:pt idx="2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 Std. Range'!$B$14</c:f>
              <c:numCache>
                <c:formatCode>General</c:formatCode>
                <c:ptCount val="1"/>
              </c:numCache>
            </c:numRef>
          </c:cat>
          <c:val>
            <c:numRef>
              <c:f>'ES Std. Range'!$AF$14</c:f>
              <c:numCache>
                <c:formatCode>General</c:formatCode>
                <c:ptCount val="1"/>
                <c:pt idx="0">
                  <c:v>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2E-4579-B1C6-FCE3737745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5769456"/>
        <c:axId val="-215755856"/>
      </c:barChart>
      <c:catAx>
        <c:axId val="-21576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5755856"/>
        <c:crosses val="autoZero"/>
        <c:auto val="1"/>
        <c:lblAlgn val="ctr"/>
        <c:lblOffset val="100"/>
        <c:noMultiLvlLbl val="0"/>
      </c:catAx>
      <c:valAx>
        <c:axId val="-215755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57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571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80962</xdr:rowOff>
    </xdr:from>
    <xdr:to>
      <xdr:col>3</xdr:col>
      <xdr:colOff>285750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14</xdr:row>
      <xdr:rowOff>80962</xdr:rowOff>
    </xdr:from>
    <xdr:to>
      <xdr:col>6</xdr:col>
      <xdr:colOff>2152650</xdr:colOff>
      <xdr:row>25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</xdr:row>
      <xdr:rowOff>19050</xdr:rowOff>
    </xdr:from>
    <xdr:to>
      <xdr:col>14</xdr:col>
      <xdr:colOff>438150</xdr:colOff>
      <xdr:row>12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14</xdr:row>
      <xdr:rowOff>19050</xdr:rowOff>
    </xdr:from>
    <xdr:to>
      <xdr:col>14</xdr:col>
      <xdr:colOff>466725</xdr:colOff>
      <xdr:row>25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180975</xdr:rowOff>
    </xdr:from>
    <xdr:to>
      <xdr:col>7</xdr:col>
      <xdr:colOff>400050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2</xdr:row>
      <xdr:rowOff>9525</xdr:rowOff>
    </xdr:from>
    <xdr:to>
      <xdr:col>23</xdr:col>
      <xdr:colOff>161925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17</xdr:row>
      <xdr:rowOff>28575</xdr:rowOff>
    </xdr:from>
    <xdr:to>
      <xdr:col>7</xdr:col>
      <xdr:colOff>381000</xdr:colOff>
      <xdr:row>31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457200</xdr:colOff>
      <xdr:row>17</xdr:row>
      <xdr:rowOff>9525</xdr:rowOff>
    </xdr:from>
    <xdr:to>
      <xdr:col>23</xdr:col>
      <xdr:colOff>152400</xdr:colOff>
      <xdr:row>31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178593</xdr:colOff>
      <xdr:row>82</xdr:row>
      <xdr:rowOff>7113</xdr:rowOff>
    </xdr:from>
    <xdr:to>
      <xdr:col>7</xdr:col>
      <xdr:colOff>483393</xdr:colOff>
      <xdr:row>96</xdr:row>
      <xdr:rowOff>83313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178593</xdr:colOff>
      <xdr:row>82</xdr:row>
      <xdr:rowOff>16638</xdr:rowOff>
    </xdr:from>
    <xdr:to>
      <xdr:col>15</xdr:col>
      <xdr:colOff>483393</xdr:colOff>
      <xdr:row>96</xdr:row>
      <xdr:rowOff>92838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123824</xdr:colOff>
      <xdr:row>82</xdr:row>
      <xdr:rowOff>7113</xdr:rowOff>
    </xdr:from>
    <xdr:to>
      <xdr:col>23</xdr:col>
      <xdr:colOff>426243</xdr:colOff>
      <xdr:row>96</xdr:row>
      <xdr:rowOff>83313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142875</xdr:colOff>
      <xdr:row>64</xdr:row>
      <xdr:rowOff>11874</xdr:rowOff>
    </xdr:from>
    <xdr:to>
      <xdr:col>23</xdr:col>
      <xdr:colOff>285751</xdr:colOff>
      <xdr:row>80</xdr:row>
      <xdr:rowOff>119049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71437</xdr:colOff>
      <xdr:row>32</xdr:row>
      <xdr:rowOff>166688</xdr:rowOff>
    </xdr:from>
    <xdr:to>
      <xdr:col>7</xdr:col>
      <xdr:colOff>392906</xdr:colOff>
      <xdr:row>47</xdr:row>
      <xdr:rowOff>52388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595313</xdr:colOff>
      <xdr:row>32</xdr:row>
      <xdr:rowOff>166688</xdr:rowOff>
    </xdr:from>
    <xdr:to>
      <xdr:col>15</xdr:col>
      <xdr:colOff>309563</xdr:colOff>
      <xdr:row>47</xdr:row>
      <xdr:rowOff>52388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464344</xdr:colOff>
      <xdr:row>32</xdr:row>
      <xdr:rowOff>154781</xdr:rowOff>
    </xdr:from>
    <xdr:to>
      <xdr:col>23</xdr:col>
      <xdr:colOff>207169</xdr:colOff>
      <xdr:row>47</xdr:row>
      <xdr:rowOff>40481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190501</xdr:colOff>
      <xdr:row>64</xdr:row>
      <xdr:rowOff>11892</xdr:rowOff>
    </xdr:from>
    <xdr:to>
      <xdr:col>12</xdr:col>
      <xdr:colOff>428625</xdr:colOff>
      <xdr:row>80</xdr:row>
      <xdr:rowOff>71424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71438</xdr:colOff>
      <xdr:row>48</xdr:row>
      <xdr:rowOff>95250</xdr:rowOff>
    </xdr:from>
    <xdr:to>
      <xdr:col>7</xdr:col>
      <xdr:colOff>392907</xdr:colOff>
      <xdr:row>62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583406</xdr:colOff>
      <xdr:row>48</xdr:row>
      <xdr:rowOff>107157</xdr:rowOff>
    </xdr:from>
    <xdr:to>
      <xdr:col>15</xdr:col>
      <xdr:colOff>333375</xdr:colOff>
      <xdr:row>62</xdr:row>
      <xdr:rowOff>183357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535782</xdr:colOff>
      <xdr:row>48</xdr:row>
      <xdr:rowOff>107156</xdr:rowOff>
    </xdr:from>
    <xdr:to>
      <xdr:col>23</xdr:col>
      <xdr:colOff>250032</xdr:colOff>
      <xdr:row>62</xdr:row>
      <xdr:rowOff>183356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</xdr:row>
      <xdr:rowOff>23812</xdr:rowOff>
    </xdr:from>
    <xdr:to>
      <xdr:col>10</xdr:col>
      <xdr:colOff>171450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0</xdr:rowOff>
    </xdr:from>
    <xdr:to>
      <xdr:col>15</xdr:col>
      <xdr:colOff>85725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214312</xdr:rowOff>
    </xdr:from>
    <xdr:to>
      <xdr:col>12</xdr:col>
      <xdr:colOff>200025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15</xdr:row>
      <xdr:rowOff>295275</xdr:rowOff>
    </xdr:from>
    <xdr:to>
      <xdr:col>26</xdr:col>
      <xdr:colOff>85725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209550</xdr:colOff>
      <xdr:row>15</xdr:row>
      <xdr:rowOff>257175</xdr:rowOff>
    </xdr:from>
    <xdr:to>
      <xdr:col>39</xdr:col>
      <xdr:colOff>228600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12</xdr:col>
      <xdr:colOff>200025</xdr:colOff>
      <xdr:row>44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104775</xdr:colOff>
      <xdr:row>30</xdr:row>
      <xdr:rowOff>0</xdr:rowOff>
    </xdr:from>
    <xdr:to>
      <xdr:col>26</xdr:col>
      <xdr:colOff>95250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419099</xdr:colOff>
      <xdr:row>46</xdr:row>
      <xdr:rowOff>33336</xdr:rowOff>
    </xdr:from>
    <xdr:to>
      <xdr:col>21</xdr:col>
      <xdr:colOff>209550</xdr:colOff>
      <xdr:row>61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209551</xdr:colOff>
      <xdr:row>30</xdr:row>
      <xdr:rowOff>9525</xdr:rowOff>
    </xdr:from>
    <xdr:to>
      <xdr:col>39</xdr:col>
      <xdr:colOff>219076</xdr:colOff>
      <xdr:row>44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142875</xdr:colOff>
      <xdr:row>45</xdr:row>
      <xdr:rowOff>171450</xdr:rowOff>
    </xdr:from>
    <xdr:to>
      <xdr:col>39</xdr:col>
      <xdr:colOff>66675</xdr:colOff>
      <xdr:row>60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15</xdr:row>
      <xdr:rowOff>257175</xdr:rowOff>
    </xdr:from>
    <xdr:to>
      <xdr:col>51</xdr:col>
      <xdr:colOff>276225</xdr:colOff>
      <xdr:row>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51</xdr:col>
      <xdr:colOff>276225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46</xdr:row>
      <xdr:rowOff>0</xdr:rowOff>
    </xdr:from>
    <xdr:to>
      <xdr:col>51</xdr:col>
      <xdr:colOff>304800</xdr:colOff>
      <xdr:row>60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304800</xdr:colOff>
      <xdr:row>15</xdr:row>
      <xdr:rowOff>228600</xdr:rowOff>
    </xdr:from>
    <xdr:to>
      <xdr:col>63</xdr:col>
      <xdr:colOff>361950</xdr:colOff>
      <xdr:row>28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0</xdr:colOff>
      <xdr:row>30</xdr:row>
      <xdr:rowOff>0</xdr:rowOff>
    </xdr:from>
    <xdr:to>
      <xdr:col>64</xdr:col>
      <xdr:colOff>352425</xdr:colOff>
      <xdr:row>44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IMESH_ATAL\OBAT_PRANTIC\Education\Education%20Camp%204\Gap%20Analysis\GAP%20Analysis%20Survey_December_2021\Compilation%20Report%20of%20Children%20Surv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ock-A"/>
      <sheetName val="Main Block-B"/>
      <sheetName val="Main Block-C"/>
      <sheetName val="Main Block-D"/>
      <sheetName val="Main Block-E"/>
      <sheetName val="Main Block-F"/>
      <sheetName val="Main Block-G"/>
      <sheetName val="Grand Total"/>
    </sheetNames>
    <sheetDataSet>
      <sheetData sheetId="0">
        <row r="28">
          <cell r="E28">
            <v>57</v>
          </cell>
          <cell r="F28">
            <v>81</v>
          </cell>
          <cell r="H28">
            <v>81</v>
          </cell>
          <cell r="I28">
            <v>90</v>
          </cell>
          <cell r="J28">
            <v>171</v>
          </cell>
          <cell r="K28">
            <v>109</v>
          </cell>
          <cell r="L28">
            <v>83</v>
          </cell>
          <cell r="N28">
            <v>52</v>
          </cell>
          <cell r="O28">
            <v>54</v>
          </cell>
          <cell r="P28">
            <v>106</v>
          </cell>
          <cell r="Q28">
            <v>52</v>
          </cell>
          <cell r="R28">
            <v>58</v>
          </cell>
          <cell r="S28">
            <v>110</v>
          </cell>
          <cell r="T28">
            <v>64</v>
          </cell>
          <cell r="U28">
            <v>46</v>
          </cell>
          <cell r="V28">
            <v>110</v>
          </cell>
          <cell r="W28">
            <v>42</v>
          </cell>
          <cell r="X28">
            <v>44</v>
          </cell>
          <cell r="Y28">
            <v>86</v>
          </cell>
          <cell r="Z28">
            <v>63</v>
          </cell>
          <cell r="AA28">
            <v>59</v>
          </cell>
          <cell r="AB28">
            <v>122</v>
          </cell>
          <cell r="AC28">
            <v>43</v>
          </cell>
          <cell r="AD28">
            <v>44</v>
          </cell>
          <cell r="AE28">
            <v>87</v>
          </cell>
          <cell r="AF28">
            <v>91</v>
          </cell>
          <cell r="AG28">
            <v>85</v>
          </cell>
          <cell r="AH28">
            <v>176</v>
          </cell>
          <cell r="AI28">
            <v>23</v>
          </cell>
          <cell r="AJ28">
            <v>14</v>
          </cell>
          <cell r="AK28">
            <v>37</v>
          </cell>
          <cell r="AL28">
            <v>68</v>
          </cell>
          <cell r="AM28">
            <v>107</v>
          </cell>
          <cell r="AN28">
            <v>175</v>
          </cell>
          <cell r="AO28">
            <v>4</v>
          </cell>
          <cell r="AP28">
            <v>18</v>
          </cell>
          <cell r="AQ28">
            <v>22</v>
          </cell>
          <cell r="AR28">
            <v>61</v>
          </cell>
          <cell r="AS28">
            <v>63</v>
          </cell>
          <cell r="AT28">
            <v>124</v>
          </cell>
          <cell r="AU28">
            <v>4</v>
          </cell>
          <cell r="AV28">
            <v>4</v>
          </cell>
          <cell r="AW28">
            <v>8</v>
          </cell>
          <cell r="AX28">
            <v>72</v>
          </cell>
          <cell r="AY28">
            <v>68</v>
          </cell>
          <cell r="AZ28">
            <v>140</v>
          </cell>
          <cell r="BA28">
            <v>4</v>
          </cell>
          <cell r="BB28">
            <v>4</v>
          </cell>
          <cell r="BC28">
            <v>8</v>
          </cell>
          <cell r="BD28">
            <v>62</v>
          </cell>
          <cell r="BE28">
            <v>57</v>
          </cell>
          <cell r="BF28">
            <v>119</v>
          </cell>
          <cell r="BG28">
            <v>8</v>
          </cell>
          <cell r="BH28">
            <v>7</v>
          </cell>
          <cell r="BI28">
            <v>15</v>
          </cell>
          <cell r="BJ28">
            <v>46</v>
          </cell>
          <cell r="BK28">
            <v>72</v>
          </cell>
          <cell r="BL28">
            <v>118</v>
          </cell>
          <cell r="BM28">
            <v>12</v>
          </cell>
          <cell r="BN28">
            <v>13</v>
          </cell>
          <cell r="BO28">
            <v>25</v>
          </cell>
          <cell r="BP28">
            <v>58</v>
          </cell>
          <cell r="BQ28">
            <v>65</v>
          </cell>
          <cell r="BR28">
            <v>123</v>
          </cell>
          <cell r="BS28">
            <v>18</v>
          </cell>
          <cell r="BT28">
            <v>6</v>
          </cell>
          <cell r="BU28">
            <v>24</v>
          </cell>
          <cell r="BV28">
            <v>23</v>
          </cell>
          <cell r="BW28">
            <v>41</v>
          </cell>
          <cell r="BX28">
            <v>64</v>
          </cell>
          <cell r="BY28">
            <v>27</v>
          </cell>
          <cell r="BZ28">
            <v>18</v>
          </cell>
          <cell r="CA28">
            <v>45</v>
          </cell>
          <cell r="CB28">
            <v>20</v>
          </cell>
          <cell r="CC28">
            <v>36</v>
          </cell>
          <cell r="CD28">
            <v>56</v>
          </cell>
          <cell r="CE28">
            <v>29</v>
          </cell>
          <cell r="CF28">
            <v>22</v>
          </cell>
          <cell r="CG28">
            <v>51</v>
          </cell>
          <cell r="CH28">
            <v>15</v>
          </cell>
          <cell r="CI28">
            <v>25</v>
          </cell>
          <cell r="CJ28">
            <v>40</v>
          </cell>
          <cell r="CK28">
            <v>46</v>
          </cell>
          <cell r="CL28">
            <v>34</v>
          </cell>
          <cell r="CM28">
            <v>80</v>
          </cell>
          <cell r="CN28">
            <v>11</v>
          </cell>
          <cell r="CO28">
            <v>18</v>
          </cell>
          <cell r="CP28">
            <v>29</v>
          </cell>
          <cell r="CQ28">
            <v>37</v>
          </cell>
          <cell r="CR28">
            <v>36</v>
          </cell>
          <cell r="CS28">
            <v>73</v>
          </cell>
          <cell r="CT28">
            <v>10</v>
          </cell>
          <cell r="CU28">
            <v>14</v>
          </cell>
          <cell r="CV28">
            <v>24</v>
          </cell>
          <cell r="CW28">
            <v>29</v>
          </cell>
          <cell r="CX28">
            <v>34</v>
          </cell>
          <cell r="CY28">
            <v>63</v>
          </cell>
          <cell r="CZ28">
            <v>15</v>
          </cell>
          <cell r="DA28">
            <v>11</v>
          </cell>
          <cell r="DB28">
            <v>26</v>
          </cell>
          <cell r="DC28">
            <v>36</v>
          </cell>
          <cell r="DD28">
            <v>39</v>
          </cell>
          <cell r="DE28">
            <v>76</v>
          </cell>
          <cell r="DF28">
            <v>7</v>
          </cell>
          <cell r="DG28">
            <v>2</v>
          </cell>
          <cell r="DH28">
            <v>9</v>
          </cell>
          <cell r="DI28">
            <v>311</v>
          </cell>
          <cell r="DJ28">
            <v>263</v>
          </cell>
          <cell r="DK28">
            <v>574</v>
          </cell>
        </row>
      </sheetData>
      <sheetData sheetId="1">
        <row r="28">
          <cell r="E28">
            <v>22</v>
          </cell>
          <cell r="F28">
            <v>26</v>
          </cell>
          <cell r="H28">
            <v>47</v>
          </cell>
          <cell r="I28">
            <v>49</v>
          </cell>
          <cell r="J28">
            <v>96</v>
          </cell>
          <cell r="K28">
            <v>100</v>
          </cell>
          <cell r="L28">
            <v>114</v>
          </cell>
          <cell r="N28">
            <v>34</v>
          </cell>
          <cell r="O28">
            <v>41</v>
          </cell>
          <cell r="P28">
            <v>75</v>
          </cell>
          <cell r="Q28">
            <v>60</v>
          </cell>
          <cell r="R28">
            <v>50</v>
          </cell>
          <cell r="S28">
            <v>110</v>
          </cell>
          <cell r="T28">
            <v>47</v>
          </cell>
          <cell r="U28">
            <v>42</v>
          </cell>
          <cell r="V28">
            <v>89</v>
          </cell>
          <cell r="W28">
            <v>17</v>
          </cell>
          <cell r="X28">
            <v>25</v>
          </cell>
          <cell r="Y28">
            <v>42</v>
          </cell>
          <cell r="Z28">
            <v>65</v>
          </cell>
          <cell r="AA28">
            <v>80</v>
          </cell>
          <cell r="AB28">
            <v>145</v>
          </cell>
          <cell r="AC28">
            <v>24</v>
          </cell>
          <cell r="AD28">
            <v>14</v>
          </cell>
          <cell r="AE28">
            <v>38</v>
          </cell>
          <cell r="AF28">
            <v>101</v>
          </cell>
          <cell r="AG28">
            <v>80</v>
          </cell>
          <cell r="AH28">
            <v>181</v>
          </cell>
          <cell r="AI28">
            <v>14</v>
          </cell>
          <cell r="AJ28">
            <v>7</v>
          </cell>
          <cell r="AK28">
            <v>21</v>
          </cell>
          <cell r="AL28">
            <v>108</v>
          </cell>
          <cell r="AM28">
            <v>77</v>
          </cell>
          <cell r="AN28">
            <v>185</v>
          </cell>
          <cell r="AO28">
            <v>8</v>
          </cell>
          <cell r="AP28">
            <v>6</v>
          </cell>
          <cell r="AQ28">
            <v>14</v>
          </cell>
          <cell r="AR28">
            <v>79</v>
          </cell>
          <cell r="AS28">
            <v>83</v>
          </cell>
          <cell r="AT28">
            <v>162</v>
          </cell>
          <cell r="AU28">
            <v>1</v>
          </cell>
          <cell r="AV28">
            <v>2</v>
          </cell>
          <cell r="AW28">
            <v>3</v>
          </cell>
          <cell r="AX28">
            <v>58</v>
          </cell>
          <cell r="AY28">
            <v>70</v>
          </cell>
          <cell r="AZ28">
            <v>128</v>
          </cell>
          <cell r="BA28">
            <v>5</v>
          </cell>
          <cell r="BB28">
            <v>5</v>
          </cell>
          <cell r="BC28">
            <v>10</v>
          </cell>
          <cell r="BD28">
            <v>58</v>
          </cell>
          <cell r="BE28">
            <v>54</v>
          </cell>
          <cell r="BF28">
            <v>112</v>
          </cell>
          <cell r="BG28">
            <v>6</v>
          </cell>
          <cell r="BH28">
            <v>4</v>
          </cell>
          <cell r="BI28">
            <v>10</v>
          </cell>
          <cell r="BJ28">
            <v>69</v>
          </cell>
          <cell r="BK28">
            <v>64</v>
          </cell>
          <cell r="BL28">
            <v>133</v>
          </cell>
          <cell r="BM28">
            <v>3</v>
          </cell>
          <cell r="BN28">
            <v>5</v>
          </cell>
          <cell r="BO28">
            <v>8</v>
          </cell>
          <cell r="BP28">
            <v>50</v>
          </cell>
          <cell r="BQ28">
            <v>53</v>
          </cell>
          <cell r="BR28">
            <v>103</v>
          </cell>
          <cell r="BS28">
            <v>18</v>
          </cell>
          <cell r="BT28">
            <v>6</v>
          </cell>
          <cell r="BU28">
            <v>24</v>
          </cell>
          <cell r="BV28">
            <v>27</v>
          </cell>
          <cell r="BW28">
            <v>42</v>
          </cell>
          <cell r="BX28">
            <v>69</v>
          </cell>
          <cell r="BY28">
            <v>15</v>
          </cell>
          <cell r="BZ28">
            <v>8</v>
          </cell>
          <cell r="CA28">
            <v>23</v>
          </cell>
          <cell r="CB28">
            <v>16</v>
          </cell>
          <cell r="CC28">
            <v>51</v>
          </cell>
          <cell r="CD28">
            <v>67</v>
          </cell>
          <cell r="CE28">
            <v>30</v>
          </cell>
          <cell r="CF28">
            <v>5</v>
          </cell>
          <cell r="CG28">
            <v>35</v>
          </cell>
          <cell r="CH28">
            <v>12</v>
          </cell>
          <cell r="CI28">
            <v>23</v>
          </cell>
          <cell r="CJ28">
            <v>35</v>
          </cell>
          <cell r="CK28">
            <v>23</v>
          </cell>
          <cell r="CL28">
            <v>18</v>
          </cell>
          <cell r="CM28">
            <v>41</v>
          </cell>
          <cell r="CN28">
            <v>14</v>
          </cell>
          <cell r="CO28">
            <v>22</v>
          </cell>
          <cell r="CP28">
            <v>36</v>
          </cell>
          <cell r="CQ28">
            <v>27</v>
          </cell>
          <cell r="CR28">
            <v>24</v>
          </cell>
          <cell r="CS28">
            <v>51</v>
          </cell>
          <cell r="CT28">
            <v>7</v>
          </cell>
          <cell r="CU28">
            <v>14</v>
          </cell>
          <cell r="CV28">
            <v>21</v>
          </cell>
          <cell r="CW28">
            <v>19</v>
          </cell>
          <cell r="CX28">
            <v>14</v>
          </cell>
          <cell r="CY28">
            <v>33</v>
          </cell>
          <cell r="CZ28">
            <v>9</v>
          </cell>
          <cell r="DA28">
            <v>9</v>
          </cell>
          <cell r="DB28">
            <v>18</v>
          </cell>
          <cell r="DC28">
            <v>18</v>
          </cell>
          <cell r="DD28">
            <v>14</v>
          </cell>
          <cell r="DE28">
            <v>32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</row>
      </sheetData>
      <sheetData sheetId="2">
        <row r="28">
          <cell r="E28">
            <v>41</v>
          </cell>
          <cell r="F28">
            <v>51</v>
          </cell>
          <cell r="H28">
            <v>96</v>
          </cell>
          <cell r="I28">
            <v>106</v>
          </cell>
          <cell r="J28">
            <v>202</v>
          </cell>
          <cell r="K28">
            <v>116</v>
          </cell>
          <cell r="L28">
            <v>116</v>
          </cell>
          <cell r="N28">
            <v>36</v>
          </cell>
          <cell r="O28">
            <v>32</v>
          </cell>
          <cell r="P28">
            <v>68</v>
          </cell>
          <cell r="Q28">
            <v>79</v>
          </cell>
          <cell r="R28">
            <v>67</v>
          </cell>
          <cell r="S28">
            <v>146</v>
          </cell>
          <cell r="T28">
            <v>30</v>
          </cell>
          <cell r="U28">
            <v>25</v>
          </cell>
          <cell r="V28">
            <v>55</v>
          </cell>
          <cell r="W28">
            <v>44</v>
          </cell>
          <cell r="X28">
            <v>67</v>
          </cell>
          <cell r="Y28">
            <v>111</v>
          </cell>
          <cell r="Z28">
            <v>53</v>
          </cell>
          <cell r="AA28">
            <v>54</v>
          </cell>
          <cell r="AB28">
            <v>107</v>
          </cell>
          <cell r="AC28">
            <v>39</v>
          </cell>
          <cell r="AD28">
            <v>40</v>
          </cell>
          <cell r="AE28">
            <v>79</v>
          </cell>
          <cell r="AF28">
            <v>49</v>
          </cell>
          <cell r="AG28">
            <v>71</v>
          </cell>
          <cell r="AH28">
            <v>120</v>
          </cell>
          <cell r="AI28">
            <v>26</v>
          </cell>
          <cell r="AJ28">
            <v>36</v>
          </cell>
          <cell r="AK28">
            <v>62</v>
          </cell>
          <cell r="AL28">
            <v>61</v>
          </cell>
          <cell r="AM28">
            <v>50</v>
          </cell>
          <cell r="AN28">
            <v>111</v>
          </cell>
          <cell r="AO28">
            <v>21</v>
          </cell>
          <cell r="AP28">
            <v>31</v>
          </cell>
          <cell r="AQ28">
            <v>52</v>
          </cell>
          <cell r="AR28">
            <v>67</v>
          </cell>
          <cell r="AS28">
            <v>63</v>
          </cell>
          <cell r="AT28">
            <v>130</v>
          </cell>
          <cell r="AU28">
            <v>8</v>
          </cell>
          <cell r="AV28">
            <v>9</v>
          </cell>
          <cell r="AW28">
            <v>17</v>
          </cell>
          <cell r="AX28">
            <v>53</v>
          </cell>
          <cell r="AY28">
            <v>74</v>
          </cell>
          <cell r="AZ28">
            <v>127</v>
          </cell>
          <cell r="BA28">
            <v>5</v>
          </cell>
          <cell r="BB28">
            <v>6</v>
          </cell>
          <cell r="BC28">
            <v>11</v>
          </cell>
          <cell r="BD28">
            <v>55</v>
          </cell>
          <cell r="BE28">
            <v>43</v>
          </cell>
          <cell r="BF28">
            <v>98</v>
          </cell>
          <cell r="BG28">
            <v>7</v>
          </cell>
          <cell r="BH28">
            <v>6</v>
          </cell>
          <cell r="BI28">
            <v>13</v>
          </cell>
          <cell r="BJ28">
            <v>50</v>
          </cell>
          <cell r="BK28">
            <v>42</v>
          </cell>
          <cell r="BL28">
            <v>92</v>
          </cell>
          <cell r="BM28">
            <v>8</v>
          </cell>
          <cell r="BN28">
            <v>6</v>
          </cell>
          <cell r="BO28">
            <v>14</v>
          </cell>
          <cell r="BP28">
            <v>35</v>
          </cell>
          <cell r="BQ28">
            <v>50</v>
          </cell>
          <cell r="BR28">
            <v>85</v>
          </cell>
          <cell r="BS28">
            <v>20</v>
          </cell>
          <cell r="BT28">
            <v>11</v>
          </cell>
          <cell r="BU28">
            <v>31</v>
          </cell>
          <cell r="BV28">
            <v>28</v>
          </cell>
          <cell r="BW28">
            <v>46</v>
          </cell>
          <cell r="BX28">
            <v>74</v>
          </cell>
          <cell r="BY28">
            <v>17</v>
          </cell>
          <cell r="BZ28">
            <v>12</v>
          </cell>
          <cell r="CA28">
            <v>29</v>
          </cell>
          <cell r="CB28">
            <v>13</v>
          </cell>
          <cell r="CC28">
            <v>37</v>
          </cell>
          <cell r="CD28">
            <v>50</v>
          </cell>
          <cell r="CE28">
            <v>50</v>
          </cell>
          <cell r="CF28">
            <v>22</v>
          </cell>
          <cell r="CG28">
            <v>72</v>
          </cell>
          <cell r="CH28">
            <v>13</v>
          </cell>
          <cell r="CI28">
            <v>22</v>
          </cell>
          <cell r="CJ28">
            <v>35</v>
          </cell>
          <cell r="CK28">
            <v>27</v>
          </cell>
          <cell r="CL28">
            <v>18</v>
          </cell>
          <cell r="CM28">
            <v>45</v>
          </cell>
          <cell r="CN28">
            <v>9</v>
          </cell>
          <cell r="CO28">
            <v>20</v>
          </cell>
          <cell r="CP28">
            <v>29</v>
          </cell>
          <cell r="CQ28">
            <v>36</v>
          </cell>
          <cell r="CR28">
            <v>17</v>
          </cell>
          <cell r="CS28">
            <v>53</v>
          </cell>
          <cell r="CT28">
            <v>3</v>
          </cell>
          <cell r="CU28">
            <v>17</v>
          </cell>
          <cell r="CV28">
            <v>20</v>
          </cell>
          <cell r="CW28">
            <v>45</v>
          </cell>
          <cell r="CX28">
            <v>31</v>
          </cell>
          <cell r="CY28">
            <v>76</v>
          </cell>
          <cell r="CZ28">
            <v>5</v>
          </cell>
          <cell r="DA28">
            <v>7</v>
          </cell>
          <cell r="DB28">
            <v>12</v>
          </cell>
          <cell r="DC28">
            <v>36</v>
          </cell>
          <cell r="DD28">
            <v>30</v>
          </cell>
          <cell r="DE28">
            <v>66</v>
          </cell>
          <cell r="DF28">
            <v>4</v>
          </cell>
          <cell r="DG28">
            <v>5</v>
          </cell>
          <cell r="DH28">
            <v>9</v>
          </cell>
          <cell r="DI28">
            <v>290</v>
          </cell>
          <cell r="DJ28">
            <v>185</v>
          </cell>
          <cell r="DK28">
            <v>475</v>
          </cell>
        </row>
      </sheetData>
      <sheetData sheetId="3">
        <row r="28">
          <cell r="E28">
            <v>25</v>
          </cell>
          <cell r="F28">
            <v>40</v>
          </cell>
          <cell r="H28">
            <v>57</v>
          </cell>
          <cell r="I28">
            <v>65</v>
          </cell>
          <cell r="J28">
            <v>121</v>
          </cell>
          <cell r="K28">
            <v>72</v>
          </cell>
          <cell r="L28">
            <v>86</v>
          </cell>
          <cell r="N28">
            <v>29</v>
          </cell>
          <cell r="O28">
            <v>35</v>
          </cell>
          <cell r="P28">
            <v>64</v>
          </cell>
          <cell r="Q28">
            <v>46</v>
          </cell>
          <cell r="R28">
            <v>38</v>
          </cell>
          <cell r="S28">
            <v>84</v>
          </cell>
          <cell r="T28">
            <v>42</v>
          </cell>
          <cell r="U28">
            <v>50</v>
          </cell>
          <cell r="V28">
            <v>92</v>
          </cell>
          <cell r="W28">
            <v>12</v>
          </cell>
          <cell r="X28">
            <v>19</v>
          </cell>
          <cell r="Y28">
            <v>31</v>
          </cell>
          <cell r="Z28">
            <v>50</v>
          </cell>
          <cell r="AA28">
            <v>66</v>
          </cell>
          <cell r="AB28">
            <v>115</v>
          </cell>
          <cell r="AC28">
            <v>4</v>
          </cell>
          <cell r="AD28">
            <v>3</v>
          </cell>
          <cell r="AE28">
            <v>7</v>
          </cell>
          <cell r="AF28">
            <v>56</v>
          </cell>
          <cell r="AG28">
            <v>73</v>
          </cell>
          <cell r="AH28">
            <v>128</v>
          </cell>
          <cell r="AI28">
            <v>5</v>
          </cell>
          <cell r="AJ28">
            <v>5</v>
          </cell>
          <cell r="AK28">
            <v>9</v>
          </cell>
          <cell r="AL28">
            <v>50</v>
          </cell>
          <cell r="AM28">
            <v>73</v>
          </cell>
          <cell r="AN28">
            <v>123</v>
          </cell>
          <cell r="AO28">
            <v>7</v>
          </cell>
          <cell r="AP28">
            <v>5</v>
          </cell>
          <cell r="AQ28">
            <v>12</v>
          </cell>
          <cell r="AR28">
            <v>38</v>
          </cell>
          <cell r="AS28">
            <v>50</v>
          </cell>
          <cell r="AT28">
            <v>87</v>
          </cell>
          <cell r="AU28">
            <v>5</v>
          </cell>
          <cell r="AV28">
            <v>3</v>
          </cell>
          <cell r="AW28">
            <v>8</v>
          </cell>
          <cell r="AX28">
            <v>38</v>
          </cell>
          <cell r="AY28">
            <v>54</v>
          </cell>
          <cell r="AZ28">
            <v>92</v>
          </cell>
          <cell r="BA28">
            <v>8</v>
          </cell>
          <cell r="BB28">
            <v>2</v>
          </cell>
          <cell r="BC28">
            <v>10</v>
          </cell>
          <cell r="BD28">
            <v>41</v>
          </cell>
          <cell r="BE28">
            <v>55</v>
          </cell>
          <cell r="BF28">
            <v>96</v>
          </cell>
          <cell r="BG28">
            <v>13</v>
          </cell>
          <cell r="BH28">
            <v>2</v>
          </cell>
          <cell r="BI28">
            <v>15</v>
          </cell>
          <cell r="BJ28">
            <v>46</v>
          </cell>
          <cell r="BK28">
            <v>45</v>
          </cell>
          <cell r="BL28">
            <v>90</v>
          </cell>
          <cell r="BM28">
            <v>2</v>
          </cell>
          <cell r="BN28">
            <v>2</v>
          </cell>
          <cell r="BO28">
            <v>4</v>
          </cell>
          <cell r="BP28">
            <v>28</v>
          </cell>
          <cell r="BQ28">
            <v>47</v>
          </cell>
          <cell r="BR28">
            <v>75</v>
          </cell>
          <cell r="BS28">
            <v>25</v>
          </cell>
          <cell r="BT28">
            <v>5</v>
          </cell>
          <cell r="BU28">
            <v>30</v>
          </cell>
          <cell r="BV28">
            <v>11</v>
          </cell>
          <cell r="BW28">
            <v>26</v>
          </cell>
          <cell r="BX28">
            <v>38</v>
          </cell>
          <cell r="BY28">
            <v>23</v>
          </cell>
          <cell r="BZ28">
            <v>10</v>
          </cell>
          <cell r="CA28">
            <v>32</v>
          </cell>
          <cell r="CB28">
            <v>12</v>
          </cell>
          <cell r="CC28">
            <v>48</v>
          </cell>
          <cell r="CD28">
            <v>49</v>
          </cell>
          <cell r="CE28">
            <v>34</v>
          </cell>
          <cell r="CF28">
            <v>13</v>
          </cell>
          <cell r="CG28">
            <v>47</v>
          </cell>
          <cell r="CH28">
            <v>2</v>
          </cell>
          <cell r="CI28">
            <v>24</v>
          </cell>
          <cell r="CJ28">
            <v>26</v>
          </cell>
          <cell r="CK28">
            <v>28</v>
          </cell>
          <cell r="CL28">
            <v>12</v>
          </cell>
          <cell r="CM28">
            <v>40</v>
          </cell>
          <cell r="CN28">
            <v>5</v>
          </cell>
          <cell r="CO28">
            <v>24</v>
          </cell>
          <cell r="CP28">
            <v>29</v>
          </cell>
          <cell r="CQ28">
            <v>31</v>
          </cell>
          <cell r="CR28">
            <v>15</v>
          </cell>
          <cell r="CS28">
            <v>46</v>
          </cell>
          <cell r="CT28">
            <v>1</v>
          </cell>
          <cell r="CU28">
            <v>4</v>
          </cell>
          <cell r="CV28">
            <v>5</v>
          </cell>
          <cell r="CW28">
            <v>10</v>
          </cell>
          <cell r="CX28">
            <v>16</v>
          </cell>
          <cell r="CY28">
            <v>26</v>
          </cell>
          <cell r="CZ28">
            <v>2</v>
          </cell>
          <cell r="DA28">
            <v>1</v>
          </cell>
          <cell r="DB28">
            <v>3</v>
          </cell>
          <cell r="DC28">
            <v>18</v>
          </cell>
          <cell r="DD28">
            <v>20</v>
          </cell>
          <cell r="DE28">
            <v>38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</row>
      </sheetData>
      <sheetData sheetId="4">
        <row r="28">
          <cell r="E28">
            <v>0</v>
          </cell>
          <cell r="F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</row>
      </sheetData>
      <sheetData sheetId="5">
        <row r="28">
          <cell r="E28">
            <v>40</v>
          </cell>
          <cell r="F28">
            <v>52</v>
          </cell>
          <cell r="H28">
            <v>44</v>
          </cell>
          <cell r="I28">
            <v>58</v>
          </cell>
          <cell r="J28">
            <v>102</v>
          </cell>
          <cell r="K28">
            <v>68</v>
          </cell>
          <cell r="L28">
            <v>83</v>
          </cell>
          <cell r="N28">
            <v>16</v>
          </cell>
          <cell r="O28">
            <v>8</v>
          </cell>
          <cell r="P28">
            <v>24</v>
          </cell>
          <cell r="Q28">
            <v>50</v>
          </cell>
          <cell r="R28">
            <v>41</v>
          </cell>
          <cell r="S28">
            <v>91</v>
          </cell>
          <cell r="T28">
            <v>25</v>
          </cell>
          <cell r="U28">
            <v>28</v>
          </cell>
          <cell r="V28">
            <v>53</v>
          </cell>
          <cell r="W28">
            <v>16</v>
          </cell>
          <cell r="X28">
            <v>16</v>
          </cell>
          <cell r="Y28">
            <v>32</v>
          </cell>
          <cell r="Z28">
            <v>42</v>
          </cell>
          <cell r="AA28">
            <v>46</v>
          </cell>
          <cell r="AB28">
            <v>88</v>
          </cell>
          <cell r="AC28">
            <v>6</v>
          </cell>
          <cell r="AD28">
            <v>4</v>
          </cell>
          <cell r="AE28">
            <v>10</v>
          </cell>
          <cell r="AF28">
            <v>46</v>
          </cell>
          <cell r="AG28">
            <v>62</v>
          </cell>
          <cell r="AH28">
            <v>108</v>
          </cell>
          <cell r="AI28">
            <v>6</v>
          </cell>
          <cell r="AJ28">
            <v>6</v>
          </cell>
          <cell r="AK28">
            <v>12</v>
          </cell>
          <cell r="AL28">
            <v>44</v>
          </cell>
          <cell r="AM28">
            <v>51</v>
          </cell>
          <cell r="AN28">
            <v>95</v>
          </cell>
          <cell r="AO28">
            <v>7</v>
          </cell>
          <cell r="AP28">
            <v>3</v>
          </cell>
          <cell r="AQ28">
            <v>10</v>
          </cell>
          <cell r="AR28">
            <v>48</v>
          </cell>
          <cell r="AS28">
            <v>43</v>
          </cell>
          <cell r="AT28">
            <v>91</v>
          </cell>
          <cell r="AU28">
            <v>5</v>
          </cell>
          <cell r="AV28">
            <v>2</v>
          </cell>
          <cell r="AW28">
            <v>7</v>
          </cell>
          <cell r="AX28">
            <v>41</v>
          </cell>
          <cell r="AY28">
            <v>49</v>
          </cell>
          <cell r="AZ28">
            <v>88</v>
          </cell>
          <cell r="BA28">
            <v>2</v>
          </cell>
          <cell r="BB28">
            <v>4</v>
          </cell>
          <cell r="BC28">
            <v>5</v>
          </cell>
          <cell r="BD28">
            <v>31</v>
          </cell>
          <cell r="BE28">
            <v>56</v>
          </cell>
          <cell r="BF28">
            <v>87</v>
          </cell>
          <cell r="BG28">
            <v>5</v>
          </cell>
          <cell r="BH28">
            <v>3</v>
          </cell>
          <cell r="BI28">
            <v>8</v>
          </cell>
          <cell r="BJ28">
            <v>35</v>
          </cell>
          <cell r="BK28">
            <v>52</v>
          </cell>
          <cell r="BL28">
            <v>87</v>
          </cell>
          <cell r="BM28">
            <v>7</v>
          </cell>
          <cell r="BN28">
            <v>7</v>
          </cell>
          <cell r="BO28">
            <v>14</v>
          </cell>
          <cell r="BP28">
            <v>43</v>
          </cell>
          <cell r="BQ28">
            <v>47</v>
          </cell>
          <cell r="BR28">
            <v>90</v>
          </cell>
          <cell r="BS28">
            <v>6</v>
          </cell>
          <cell r="BT28">
            <v>1</v>
          </cell>
          <cell r="BU28">
            <v>7</v>
          </cell>
          <cell r="BV28">
            <v>32</v>
          </cell>
          <cell r="BW28">
            <v>42</v>
          </cell>
          <cell r="BX28">
            <v>74</v>
          </cell>
          <cell r="BY28">
            <v>8</v>
          </cell>
          <cell r="BZ28">
            <v>5</v>
          </cell>
          <cell r="CA28">
            <v>13</v>
          </cell>
          <cell r="CB28">
            <v>19</v>
          </cell>
          <cell r="CC28">
            <v>46</v>
          </cell>
          <cell r="CD28">
            <v>65</v>
          </cell>
          <cell r="CE28">
            <v>17</v>
          </cell>
          <cell r="CF28">
            <v>6</v>
          </cell>
          <cell r="CG28">
            <v>23</v>
          </cell>
          <cell r="CH28">
            <v>11</v>
          </cell>
          <cell r="CI28">
            <v>25</v>
          </cell>
          <cell r="CJ28">
            <v>36</v>
          </cell>
          <cell r="CK28">
            <v>19</v>
          </cell>
          <cell r="CL28">
            <v>5</v>
          </cell>
          <cell r="CM28">
            <v>24</v>
          </cell>
          <cell r="CN28">
            <v>13</v>
          </cell>
          <cell r="CO28">
            <v>24</v>
          </cell>
          <cell r="CP28">
            <v>37</v>
          </cell>
          <cell r="CQ28">
            <v>23</v>
          </cell>
          <cell r="CR28">
            <v>11</v>
          </cell>
          <cell r="CS28">
            <v>34</v>
          </cell>
          <cell r="CT28">
            <v>4</v>
          </cell>
          <cell r="CU28">
            <v>9</v>
          </cell>
          <cell r="CV28">
            <v>13</v>
          </cell>
          <cell r="CW28">
            <v>34</v>
          </cell>
          <cell r="CX28">
            <v>17</v>
          </cell>
          <cell r="CY28">
            <v>51</v>
          </cell>
          <cell r="CZ28">
            <v>6</v>
          </cell>
          <cell r="DA28">
            <v>3</v>
          </cell>
          <cell r="DB28">
            <v>9</v>
          </cell>
          <cell r="DC28">
            <v>34</v>
          </cell>
          <cell r="DD28">
            <v>19</v>
          </cell>
          <cell r="DE28">
            <v>53</v>
          </cell>
          <cell r="DF28">
            <v>15</v>
          </cell>
          <cell r="DG28">
            <v>13</v>
          </cell>
          <cell r="DH28">
            <v>28</v>
          </cell>
          <cell r="DI28">
            <v>82</v>
          </cell>
          <cell r="DJ28">
            <v>61</v>
          </cell>
          <cell r="DK28">
            <v>143</v>
          </cell>
        </row>
      </sheetData>
      <sheetData sheetId="6">
        <row r="28">
          <cell r="E28">
            <v>55</v>
          </cell>
          <cell r="F28">
            <v>32</v>
          </cell>
          <cell r="H28">
            <v>34</v>
          </cell>
          <cell r="I28">
            <v>49</v>
          </cell>
          <cell r="J28">
            <v>83</v>
          </cell>
          <cell r="K28">
            <v>58</v>
          </cell>
          <cell r="L28">
            <v>60</v>
          </cell>
          <cell r="N28">
            <v>13</v>
          </cell>
          <cell r="O28">
            <v>28</v>
          </cell>
          <cell r="P28">
            <v>30</v>
          </cell>
          <cell r="Q28">
            <v>19</v>
          </cell>
          <cell r="R28">
            <v>31</v>
          </cell>
          <cell r="S28">
            <v>50</v>
          </cell>
          <cell r="T28">
            <v>33</v>
          </cell>
          <cell r="U28">
            <v>28</v>
          </cell>
          <cell r="V28">
            <v>62</v>
          </cell>
          <cell r="W28">
            <v>17</v>
          </cell>
          <cell r="X28">
            <v>14</v>
          </cell>
          <cell r="Y28">
            <v>31</v>
          </cell>
          <cell r="Z28">
            <v>45</v>
          </cell>
          <cell r="AA28">
            <v>42</v>
          </cell>
          <cell r="AB28">
            <v>85</v>
          </cell>
          <cell r="AC28">
            <v>10</v>
          </cell>
          <cell r="AD28">
            <v>3</v>
          </cell>
          <cell r="AE28">
            <v>13</v>
          </cell>
          <cell r="AF28">
            <v>29</v>
          </cell>
          <cell r="AG28">
            <v>30</v>
          </cell>
          <cell r="AH28">
            <v>53</v>
          </cell>
          <cell r="AI28">
            <v>8</v>
          </cell>
          <cell r="AJ28">
            <v>2</v>
          </cell>
          <cell r="AK28">
            <v>9</v>
          </cell>
          <cell r="AL28">
            <v>35</v>
          </cell>
          <cell r="AM28">
            <v>37</v>
          </cell>
          <cell r="AN28">
            <v>72</v>
          </cell>
          <cell r="AO28">
            <v>8</v>
          </cell>
          <cell r="AP28">
            <v>2</v>
          </cell>
          <cell r="AQ28">
            <v>10</v>
          </cell>
          <cell r="AR28">
            <v>32</v>
          </cell>
          <cell r="AS28">
            <v>44</v>
          </cell>
          <cell r="AT28">
            <v>74</v>
          </cell>
          <cell r="AU28">
            <v>8</v>
          </cell>
          <cell r="AV28">
            <v>1</v>
          </cell>
          <cell r="AW28">
            <v>9</v>
          </cell>
          <cell r="AX28">
            <v>18</v>
          </cell>
          <cell r="AY28">
            <v>39</v>
          </cell>
          <cell r="AZ28">
            <v>60</v>
          </cell>
          <cell r="BA28">
            <v>5</v>
          </cell>
          <cell r="BB28">
            <v>7</v>
          </cell>
          <cell r="BC28">
            <v>7</v>
          </cell>
          <cell r="BD28">
            <v>9</v>
          </cell>
          <cell r="BE28">
            <v>40</v>
          </cell>
          <cell r="BF28">
            <v>48</v>
          </cell>
          <cell r="BG28">
            <v>10</v>
          </cell>
          <cell r="BH28">
            <v>10</v>
          </cell>
          <cell r="BI28">
            <v>20</v>
          </cell>
          <cell r="BJ28">
            <v>23</v>
          </cell>
          <cell r="BK28">
            <v>31</v>
          </cell>
          <cell r="BL28">
            <v>54</v>
          </cell>
          <cell r="BM28">
            <v>14</v>
          </cell>
          <cell r="BN28">
            <v>3</v>
          </cell>
          <cell r="BO28">
            <v>17</v>
          </cell>
          <cell r="BP28">
            <v>5</v>
          </cell>
          <cell r="BQ28">
            <v>31</v>
          </cell>
          <cell r="BR28">
            <v>36</v>
          </cell>
          <cell r="BS28">
            <v>16</v>
          </cell>
          <cell r="BT28">
            <v>14</v>
          </cell>
          <cell r="BU28">
            <v>34</v>
          </cell>
          <cell r="BV28">
            <v>4</v>
          </cell>
          <cell r="BW28">
            <v>12</v>
          </cell>
          <cell r="BX28">
            <v>12</v>
          </cell>
          <cell r="BY28">
            <v>8</v>
          </cell>
          <cell r="BZ28">
            <v>10</v>
          </cell>
          <cell r="CA28">
            <v>22</v>
          </cell>
          <cell r="CB28">
            <v>8</v>
          </cell>
          <cell r="CC28">
            <v>28</v>
          </cell>
          <cell r="CD28">
            <v>30</v>
          </cell>
          <cell r="CE28">
            <v>21</v>
          </cell>
          <cell r="CF28">
            <v>6</v>
          </cell>
          <cell r="CG28">
            <v>27</v>
          </cell>
          <cell r="CH28">
            <v>3</v>
          </cell>
          <cell r="CI28">
            <v>19</v>
          </cell>
          <cell r="CJ28">
            <v>21</v>
          </cell>
          <cell r="CK28">
            <v>12</v>
          </cell>
          <cell r="CL28">
            <v>5</v>
          </cell>
          <cell r="CM28">
            <v>17</v>
          </cell>
          <cell r="CN28">
            <v>7</v>
          </cell>
          <cell r="CO28">
            <v>22</v>
          </cell>
          <cell r="CP28">
            <v>21</v>
          </cell>
          <cell r="CQ28">
            <v>30</v>
          </cell>
          <cell r="CR28">
            <v>5</v>
          </cell>
          <cell r="CS28">
            <v>33</v>
          </cell>
          <cell r="CT28">
            <v>7</v>
          </cell>
          <cell r="CU28">
            <v>20</v>
          </cell>
          <cell r="CV28">
            <v>19</v>
          </cell>
          <cell r="CW28">
            <v>14</v>
          </cell>
          <cell r="CX28">
            <v>18</v>
          </cell>
          <cell r="CY28">
            <v>23</v>
          </cell>
          <cell r="CZ28">
            <v>1</v>
          </cell>
          <cell r="DA28">
            <v>6</v>
          </cell>
          <cell r="DB28">
            <v>6</v>
          </cell>
          <cell r="DC28">
            <v>19</v>
          </cell>
          <cell r="DD28">
            <v>9</v>
          </cell>
          <cell r="DE28">
            <v>19</v>
          </cell>
          <cell r="DF28">
            <v>3</v>
          </cell>
          <cell r="DG28">
            <v>3</v>
          </cell>
          <cell r="DH28">
            <v>4</v>
          </cell>
          <cell r="DI28">
            <v>215</v>
          </cell>
          <cell r="DJ28">
            <v>191</v>
          </cell>
          <cell r="DK28">
            <v>406</v>
          </cell>
        </row>
      </sheetData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msh Atal" refreshedDate="44525.513195370368" createdVersion="5" refreshedVersion="5" minRefreshableVersion="3" recordCount="12" xr:uid="{00000000-000A-0000-FFFF-FFFF01000000}">
  <cacheSource type="worksheet">
    <worksheetSource ref="A4:F16" sheet="ES C-4 Partners Information"/>
  </cacheSource>
  <cacheFields count="6">
    <cacheField name="Sl. No." numFmtId="0">
      <sharedItems containsMixedTypes="1" containsNumber="1" containsInteger="1" minValue="2" maxValue="8"/>
    </cacheField>
    <cacheField name="NGO Name" numFmtId="0">
      <sharedItems count="8">
        <s v="CODCC"/>
        <s v="SKUS"/>
        <s v="MUKTI-UNICEF"/>
        <s v="MUKTI-COTE"/>
        <s v="PRANTIC"/>
        <s v="YPSA"/>
        <s v="UTSA"/>
        <s v="NRC"/>
      </sharedItems>
    </cacheField>
    <cacheField name="Learning Center" numFmtId="0">
      <sharedItems containsSemiMixedTypes="0" containsString="0" containsNumber="1" containsInteger="1" minValue="1" maxValue="108"/>
    </cacheField>
    <cacheField name="Girls Student" numFmtId="0">
      <sharedItems containsSemiMixedTypes="0" containsString="0" containsNumber="1" containsInteger="1" minValue="0" maxValue="2248"/>
    </cacheField>
    <cacheField name="Boys Student" numFmtId="0">
      <sharedItems containsSemiMixedTypes="0" containsString="0" containsNumber="1" containsInteger="1" minValue="80" maxValue="1952"/>
    </cacheField>
    <cacheField name="Total Students" numFmtId="0">
      <sharedItems containsSemiMixedTypes="0" containsString="0" containsNumber="1" containsInteger="1" minValue="80" maxValue="4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1.A"/>
    <x v="0"/>
    <n v="35"/>
    <n v="2248"/>
    <n v="1952"/>
    <n v="4200"/>
  </r>
  <r>
    <s v="1.B"/>
    <x v="0"/>
    <n v="108"/>
    <n v="827"/>
    <n v="793"/>
    <n v="1620"/>
  </r>
  <r>
    <s v="1.C"/>
    <x v="0"/>
    <n v="108"/>
    <n v="839"/>
    <n v="781"/>
    <n v="1620"/>
  </r>
  <r>
    <s v="1.D"/>
    <x v="0"/>
    <n v="10"/>
    <n v="350"/>
    <n v="350"/>
    <n v="700"/>
  </r>
  <r>
    <s v="1.E"/>
    <x v="0"/>
    <n v="1"/>
    <n v="0"/>
    <n v="80"/>
    <n v="80"/>
  </r>
  <r>
    <n v="2"/>
    <x v="1"/>
    <n v="16"/>
    <n v="401"/>
    <n v="494"/>
    <n v="895"/>
  </r>
  <r>
    <n v="3"/>
    <x v="2"/>
    <n v="15"/>
    <n v="447"/>
    <n v="541"/>
    <n v="988"/>
  </r>
  <r>
    <n v="4"/>
    <x v="3"/>
    <n v="7"/>
    <n v="322"/>
    <n v="378"/>
    <n v="700"/>
  </r>
  <r>
    <n v="5"/>
    <x v="4"/>
    <n v="8"/>
    <n v="282"/>
    <n v="344"/>
    <n v="626"/>
  </r>
  <r>
    <n v="6"/>
    <x v="5"/>
    <n v="10"/>
    <n v="482"/>
    <n v="568"/>
    <n v="1050"/>
  </r>
  <r>
    <n v="7"/>
    <x v="6"/>
    <n v="5"/>
    <n v="193"/>
    <n v="137"/>
    <n v="330"/>
  </r>
  <r>
    <n v="8"/>
    <x v="7"/>
    <n v="7"/>
    <n v="110"/>
    <n v="273"/>
    <n v="3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B12" firstHeaderRow="1" firstDataRow="1" firstDataCol="1"/>
  <pivotFields count="6">
    <pivotField showAll="0"/>
    <pivotField axis="axisRow" showAll="0">
      <items count="9">
        <item x="0"/>
        <item x="3"/>
        <item x="2"/>
        <item x="7"/>
        <item x="4"/>
        <item x="1"/>
        <item x="6"/>
        <item x="5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Learning Center" fld="2" baseField="0" baseItem="0"/>
  </dataFields>
  <chartFormats count="4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B11" sqref="B11"/>
    </sheetView>
  </sheetViews>
  <sheetFormatPr defaultRowHeight="14.4" x14ac:dyDescent="0.3"/>
  <cols>
    <col min="2" max="2" width="41.109375" customWidth="1"/>
    <col min="7" max="7" width="37.6640625" customWidth="1"/>
  </cols>
  <sheetData>
    <row r="1" spans="1:7" ht="23.4" x14ac:dyDescent="0.45">
      <c r="B1" s="99" t="s">
        <v>93</v>
      </c>
      <c r="C1" s="99"/>
      <c r="D1" s="99"/>
      <c r="E1" s="99"/>
      <c r="F1" s="99"/>
      <c r="G1" s="99"/>
    </row>
    <row r="2" spans="1:7" ht="23.4" x14ac:dyDescent="0.45">
      <c r="B2" s="99" t="s">
        <v>94</v>
      </c>
      <c r="C2" s="99"/>
      <c r="D2" s="99"/>
      <c r="E2" s="99"/>
      <c r="F2" s="99"/>
      <c r="G2" s="99"/>
    </row>
    <row r="3" spans="1:7" ht="15" thickBot="1" x14ac:dyDescent="0.35"/>
    <row r="4" spans="1:7" s="33" customFormat="1" ht="32.25" customHeight="1" thickBot="1" x14ac:dyDescent="0.35">
      <c r="A4" s="59" t="s">
        <v>69</v>
      </c>
      <c r="B4" s="60" t="s">
        <v>88</v>
      </c>
      <c r="C4" s="60" t="s">
        <v>57</v>
      </c>
      <c r="D4" s="60" t="s">
        <v>58</v>
      </c>
      <c r="E4" s="60" t="s">
        <v>59</v>
      </c>
      <c r="F4" s="60" t="s">
        <v>60</v>
      </c>
      <c r="G4" s="61" t="s">
        <v>18</v>
      </c>
    </row>
    <row r="5" spans="1:7" x14ac:dyDescent="0.3">
      <c r="A5" s="58">
        <v>1</v>
      </c>
      <c r="B5" s="53" t="s">
        <v>79</v>
      </c>
      <c r="C5" s="45">
        <f>'ES C-4 Partners Information'!C17</f>
        <v>330</v>
      </c>
      <c r="D5" s="45">
        <f>'ES C-4 Partners Information'!D17</f>
        <v>6501</v>
      </c>
      <c r="E5" s="45">
        <f>'ES C-4 Partners Information'!E17</f>
        <v>6691</v>
      </c>
      <c r="F5" s="45">
        <f>'ES C-4 Partners Information'!F17</f>
        <v>13192</v>
      </c>
      <c r="G5" s="46" t="s">
        <v>77</v>
      </c>
    </row>
    <row r="6" spans="1:7" x14ac:dyDescent="0.3">
      <c r="A6" s="29">
        <v>2</v>
      </c>
      <c r="B6" s="1" t="s">
        <v>80</v>
      </c>
      <c r="C6" s="36">
        <f>'ES C-4 Partners Information'!C18</f>
        <v>114</v>
      </c>
      <c r="D6" s="36">
        <f>'ES C-4 Partners Information'!D18</f>
        <v>4835</v>
      </c>
      <c r="E6" s="36">
        <f>'ES C-4 Partners Information'!E18</f>
        <v>5117</v>
      </c>
      <c r="F6" s="36">
        <f>'ES C-4 Partners Information'!F18</f>
        <v>9952</v>
      </c>
      <c r="G6" s="47" t="s">
        <v>83</v>
      </c>
    </row>
    <row r="7" spans="1:7" ht="28.8" x14ac:dyDescent="0.3">
      <c r="A7" s="29">
        <v>3</v>
      </c>
      <c r="B7" s="55" t="s">
        <v>81</v>
      </c>
      <c r="C7" s="39">
        <f>F7/(40*2)</f>
        <v>101.925</v>
      </c>
      <c r="D7" s="40">
        <f>'ES Std. Range'!AS14</f>
        <v>3640</v>
      </c>
      <c r="E7" s="40">
        <f>'ES Std. Range'!AT14</f>
        <v>4514</v>
      </c>
      <c r="F7" s="40">
        <f>D7+E7</f>
        <v>8154</v>
      </c>
      <c r="G7" s="48" t="s">
        <v>105</v>
      </c>
    </row>
    <row r="8" spans="1:7" ht="43.2" x14ac:dyDescent="0.3">
      <c r="A8" s="29">
        <v>4</v>
      </c>
      <c r="B8" s="56" t="s">
        <v>106</v>
      </c>
      <c r="C8" s="37">
        <f>C5-C7</f>
        <v>228.07499999999999</v>
      </c>
      <c r="D8" s="34">
        <f>D5-D7</f>
        <v>2861</v>
      </c>
      <c r="E8" s="34">
        <f>E5-E7</f>
        <v>2177</v>
      </c>
      <c r="F8" s="34">
        <f>F5-F7</f>
        <v>5038</v>
      </c>
      <c r="G8" s="48" t="s">
        <v>107</v>
      </c>
    </row>
    <row r="9" spans="1:7" ht="43.2" x14ac:dyDescent="0.3">
      <c r="A9" s="29">
        <v>5</v>
      </c>
      <c r="B9" s="56" t="s">
        <v>108</v>
      </c>
      <c r="C9" s="38">
        <f>C6-C7</f>
        <v>12.075000000000003</v>
      </c>
      <c r="D9" s="38">
        <f>D6-D7</f>
        <v>1195</v>
      </c>
      <c r="E9" s="38">
        <f>E6-E7</f>
        <v>603</v>
      </c>
      <c r="F9" s="38">
        <f>F6-F7</f>
        <v>1798</v>
      </c>
      <c r="G9" s="48" t="s">
        <v>109</v>
      </c>
    </row>
    <row r="10" spans="1:7" ht="28.8" x14ac:dyDescent="0.3">
      <c r="A10" s="29">
        <v>6</v>
      </c>
      <c r="B10" s="41" t="s">
        <v>82</v>
      </c>
      <c r="C10" s="62">
        <f>F10/(40*2)</f>
        <v>72.674999999999997</v>
      </c>
      <c r="D10" s="41">
        <f>'ES Std. Range'!AV14</f>
        <v>3268</v>
      </c>
      <c r="E10" s="41">
        <f>'ES Std. Range'!AW14</f>
        <v>2546</v>
      </c>
      <c r="F10" s="41">
        <f>D10+E10</f>
        <v>5814</v>
      </c>
      <c r="G10" s="48" t="s">
        <v>110</v>
      </c>
    </row>
    <row r="11" spans="1:7" x14ac:dyDescent="0.3">
      <c r="A11" s="29"/>
      <c r="B11" s="41" t="s">
        <v>116</v>
      </c>
      <c r="C11" s="62">
        <f>F11/(40*2)</f>
        <v>40.549999999999997</v>
      </c>
      <c r="D11" s="41">
        <f>'ES Std. Range'!$BE$14</f>
        <v>1622</v>
      </c>
      <c r="E11" s="41">
        <f>'ES Std. Range'!$BE$14</f>
        <v>1622</v>
      </c>
      <c r="F11" s="41">
        <f>D11+E11</f>
        <v>3244</v>
      </c>
      <c r="G11" s="48" t="s">
        <v>114</v>
      </c>
    </row>
    <row r="12" spans="1:7" x14ac:dyDescent="0.3">
      <c r="A12" s="29">
        <v>7</v>
      </c>
      <c r="B12" s="43" t="s">
        <v>113</v>
      </c>
      <c r="C12" s="42">
        <f>F12/(40*2)</f>
        <v>174.6</v>
      </c>
      <c r="D12" s="43">
        <f>D10+D7</f>
        <v>6908</v>
      </c>
      <c r="E12" s="43">
        <f>E10+E7</f>
        <v>7060</v>
      </c>
      <c r="F12" s="43">
        <f>F10+F7</f>
        <v>13968</v>
      </c>
      <c r="G12" s="49" t="s">
        <v>84</v>
      </c>
    </row>
    <row r="13" spans="1:7" x14ac:dyDescent="0.3">
      <c r="A13" s="29">
        <v>8</v>
      </c>
      <c r="B13" s="1" t="s">
        <v>85</v>
      </c>
      <c r="C13" s="1"/>
      <c r="D13" s="44">
        <f>D7/D12</f>
        <v>0.52692530399536774</v>
      </c>
      <c r="E13" s="44">
        <f>E7/E12</f>
        <v>0.6393767705382436</v>
      </c>
      <c r="F13" s="44">
        <f>F7/F12</f>
        <v>0.58376288659793818</v>
      </c>
      <c r="G13" s="48" t="s">
        <v>87</v>
      </c>
    </row>
    <row r="14" spans="1:7" ht="15" thickBot="1" x14ac:dyDescent="0.35">
      <c r="A14" s="29">
        <v>9</v>
      </c>
      <c r="B14" s="50" t="s">
        <v>86</v>
      </c>
      <c r="C14" s="50"/>
      <c r="D14" s="51">
        <f>D10/D12</f>
        <v>0.47307469600463231</v>
      </c>
      <c r="E14" s="51">
        <f>E10/E12</f>
        <v>0.3606232294617564</v>
      </c>
      <c r="F14" s="51">
        <f>F10/F12</f>
        <v>0.41623711340206188</v>
      </c>
      <c r="G14" s="52" t="s">
        <v>87</v>
      </c>
    </row>
    <row r="15" spans="1:7" x14ac:dyDescent="0.3">
      <c r="A15" s="57"/>
    </row>
    <row r="16" spans="1:7" x14ac:dyDescent="0.3">
      <c r="A16" s="35"/>
    </row>
    <row r="19" ht="30" customHeight="1" x14ac:dyDescent="0.3"/>
    <row r="20" ht="30" customHeight="1" x14ac:dyDescent="0.3"/>
    <row r="21" ht="32.25" customHeight="1" x14ac:dyDescent="0.3"/>
  </sheetData>
  <mergeCells count="2">
    <mergeCell ref="B1:G1"/>
    <mergeCell ref="B2:G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8"/>
  <sheetViews>
    <sheetView topLeftCell="A47" zoomScale="80" zoomScaleNormal="80" workbookViewId="0">
      <selection sqref="A1:X2"/>
    </sheetView>
  </sheetViews>
  <sheetFormatPr defaultRowHeight="14.4" x14ac:dyDescent="0.3"/>
  <sheetData>
    <row r="1" spans="1:24" x14ac:dyDescent="0.3">
      <c r="A1" s="100" t="s">
        <v>115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</row>
    <row r="2" spans="1:24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</row>
    <row r="3" spans="1:24" x14ac:dyDescent="0.3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</row>
    <row r="4" spans="1:24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</row>
    <row r="5" spans="1:24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</row>
    <row r="6" spans="1:24" x14ac:dyDescent="0.3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</row>
    <row r="7" spans="1:24" x14ac:dyDescent="0.3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</row>
    <row r="8" spans="1:24" x14ac:dyDescent="0.3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</row>
    <row r="9" spans="1:24" x14ac:dyDescent="0.3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</row>
    <row r="10" spans="1:24" x14ac:dyDescent="0.3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</row>
    <row r="11" spans="1:24" x14ac:dyDescent="0.3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</row>
    <row r="12" spans="1:24" x14ac:dyDescent="0.3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</row>
    <row r="13" spans="1:24" x14ac:dyDescent="0.3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</row>
    <row r="14" spans="1:24" x14ac:dyDescent="0.3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</row>
    <row r="15" spans="1:24" x14ac:dyDescent="0.3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</row>
    <row r="16" spans="1:24" x14ac:dyDescent="0.3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</row>
    <row r="17" spans="1:24" x14ac:dyDescent="0.3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</row>
    <row r="18" spans="1:24" x14ac:dyDescent="0.3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</row>
    <row r="19" spans="1:24" x14ac:dyDescent="0.3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</row>
    <row r="20" spans="1:24" x14ac:dyDescent="0.3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</row>
    <row r="21" spans="1:24" x14ac:dyDescent="0.3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 spans="1:24" x14ac:dyDescent="0.3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</row>
    <row r="23" spans="1:24" x14ac:dyDescent="0.3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</row>
    <row r="24" spans="1:24" x14ac:dyDescent="0.3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</row>
    <row r="25" spans="1:24" x14ac:dyDescent="0.3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</row>
    <row r="26" spans="1:24" x14ac:dyDescent="0.3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</row>
    <row r="27" spans="1:24" x14ac:dyDescent="0.3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</row>
    <row r="28" spans="1:24" x14ac:dyDescent="0.3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</row>
    <row r="29" spans="1:24" x14ac:dyDescent="0.3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</row>
    <row r="30" spans="1:24" x14ac:dyDescent="0.3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</row>
    <row r="31" spans="1:24" x14ac:dyDescent="0.3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</row>
    <row r="32" spans="1:24" x14ac:dyDescent="0.3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</row>
    <row r="33" spans="1:24" x14ac:dyDescent="0.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</row>
    <row r="34" spans="1:24" x14ac:dyDescent="0.3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</row>
    <row r="35" spans="1:24" x14ac:dyDescent="0.3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</row>
    <row r="36" spans="1:24" x14ac:dyDescent="0.3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</row>
    <row r="37" spans="1:24" x14ac:dyDescent="0.3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</row>
    <row r="38" spans="1:24" x14ac:dyDescent="0.3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</row>
    <row r="39" spans="1:24" x14ac:dyDescent="0.3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</row>
    <row r="40" spans="1:24" x14ac:dyDescent="0.3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</row>
    <row r="41" spans="1:24" x14ac:dyDescent="0.3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</row>
    <row r="42" spans="1:24" x14ac:dyDescent="0.3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</row>
    <row r="43" spans="1:24" x14ac:dyDescent="0.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</row>
    <row r="44" spans="1:24" x14ac:dyDescent="0.3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</row>
    <row r="45" spans="1:24" x14ac:dyDescent="0.3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</row>
    <row r="46" spans="1:24" x14ac:dyDescent="0.3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</row>
    <row r="47" spans="1:24" x14ac:dyDescent="0.3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</row>
    <row r="48" spans="1:24" x14ac:dyDescent="0.3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</row>
    <row r="49" spans="1:24" x14ac:dyDescent="0.3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</row>
    <row r="50" spans="1:24" x14ac:dyDescent="0.3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</row>
    <row r="51" spans="1:24" x14ac:dyDescent="0.3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</row>
    <row r="52" spans="1:24" x14ac:dyDescent="0.3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</row>
    <row r="53" spans="1:24" x14ac:dyDescent="0.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</row>
    <row r="54" spans="1:24" x14ac:dyDescent="0.3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</row>
    <row r="55" spans="1:24" x14ac:dyDescent="0.3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</row>
    <row r="56" spans="1:24" x14ac:dyDescent="0.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</row>
    <row r="57" spans="1:24" x14ac:dyDescent="0.3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</row>
    <row r="58" spans="1:24" x14ac:dyDescent="0.3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</row>
    <row r="59" spans="1:24" x14ac:dyDescent="0.3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</row>
    <row r="60" spans="1:24" x14ac:dyDescent="0.3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</row>
    <row r="61" spans="1:24" x14ac:dyDescent="0.3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</row>
    <row r="62" spans="1:24" x14ac:dyDescent="0.3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</row>
    <row r="63" spans="1:24" x14ac:dyDescent="0.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</row>
    <row r="64" spans="1:24" x14ac:dyDescent="0.3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</row>
    <row r="65" spans="1:24" x14ac:dyDescent="0.3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</row>
    <row r="66" spans="1:24" x14ac:dyDescent="0.3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</row>
    <row r="67" spans="1:24" x14ac:dyDescent="0.3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</row>
    <row r="68" spans="1:24" x14ac:dyDescent="0.3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</row>
    <row r="69" spans="1:24" x14ac:dyDescent="0.3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</row>
    <row r="70" spans="1:24" x14ac:dyDescent="0.3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</row>
    <row r="71" spans="1:24" x14ac:dyDescent="0.3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</row>
    <row r="72" spans="1:24" x14ac:dyDescent="0.3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</row>
    <row r="73" spans="1:24" x14ac:dyDescent="0.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</row>
    <row r="74" spans="1:24" x14ac:dyDescent="0.3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</row>
    <row r="75" spans="1:24" x14ac:dyDescent="0.3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</row>
    <row r="76" spans="1:24" x14ac:dyDescent="0.3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</row>
    <row r="77" spans="1:24" x14ac:dyDescent="0.3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</row>
    <row r="78" spans="1:24" x14ac:dyDescent="0.3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</row>
    <row r="79" spans="1:24" x14ac:dyDescent="0.3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</row>
    <row r="80" spans="1:24" x14ac:dyDescent="0.3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</row>
    <row r="81" spans="1:24" x14ac:dyDescent="0.3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</row>
    <row r="82" spans="1:24" x14ac:dyDescent="0.3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</row>
    <row r="83" spans="1:24" x14ac:dyDescent="0.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</row>
    <row r="84" spans="1:24" x14ac:dyDescent="0.3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</row>
    <row r="85" spans="1:24" x14ac:dyDescent="0.3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</row>
    <row r="86" spans="1:24" x14ac:dyDescent="0.3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</row>
    <row r="87" spans="1:24" x14ac:dyDescent="0.3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</row>
    <row r="88" spans="1:24" x14ac:dyDescent="0.3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</row>
    <row r="89" spans="1:24" x14ac:dyDescent="0.3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</row>
    <row r="90" spans="1:24" x14ac:dyDescent="0.3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</row>
    <row r="91" spans="1:24" x14ac:dyDescent="0.3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</row>
    <row r="92" spans="1:24" x14ac:dyDescent="0.3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</row>
    <row r="93" spans="1:24" x14ac:dyDescent="0.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</row>
    <row r="94" spans="1:24" x14ac:dyDescent="0.3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</row>
    <row r="95" spans="1:24" x14ac:dyDescent="0.3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</row>
    <row r="96" spans="1:24" x14ac:dyDescent="0.3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</row>
    <row r="97" spans="1:24" x14ac:dyDescent="0.3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</row>
    <row r="98" spans="1:24" x14ac:dyDescent="0.3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</row>
  </sheetData>
  <mergeCells count="1">
    <mergeCell ref="A1:X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29"/>
  <sheetViews>
    <sheetView topLeftCell="A10" workbookViewId="0">
      <selection activeCell="C19" sqref="C19:K29"/>
    </sheetView>
  </sheetViews>
  <sheetFormatPr defaultRowHeight="14.4" x14ac:dyDescent="0.3"/>
  <cols>
    <col min="1" max="1" width="14" bestFit="1" customWidth="1"/>
    <col min="2" max="2" width="22" bestFit="1" customWidth="1"/>
  </cols>
  <sheetData>
    <row r="3" spans="1:2" x14ac:dyDescent="0.3">
      <c r="A3" s="66" t="s">
        <v>91</v>
      </c>
      <c r="B3" t="s">
        <v>92</v>
      </c>
    </row>
    <row r="4" spans="1:2" x14ac:dyDescent="0.3">
      <c r="A4" s="19" t="s">
        <v>61</v>
      </c>
      <c r="B4">
        <v>262</v>
      </c>
    </row>
    <row r="5" spans="1:2" x14ac:dyDescent="0.3">
      <c r="A5" s="19" t="s">
        <v>65</v>
      </c>
      <c r="B5">
        <v>7</v>
      </c>
    </row>
    <row r="6" spans="1:2" x14ac:dyDescent="0.3">
      <c r="A6" s="19" t="s">
        <v>64</v>
      </c>
      <c r="B6">
        <v>15</v>
      </c>
    </row>
    <row r="7" spans="1:2" x14ac:dyDescent="0.3">
      <c r="A7" s="19" t="s">
        <v>95</v>
      </c>
      <c r="B7">
        <v>7</v>
      </c>
    </row>
    <row r="8" spans="1:2" x14ac:dyDescent="0.3">
      <c r="A8" s="19" t="s">
        <v>66</v>
      </c>
      <c r="B8">
        <v>8</v>
      </c>
    </row>
    <row r="9" spans="1:2" x14ac:dyDescent="0.3">
      <c r="A9" s="19" t="s">
        <v>63</v>
      </c>
      <c r="B9">
        <v>16</v>
      </c>
    </row>
    <row r="10" spans="1:2" x14ac:dyDescent="0.3">
      <c r="A10" s="19" t="s">
        <v>68</v>
      </c>
      <c r="B10">
        <v>5</v>
      </c>
    </row>
    <row r="11" spans="1:2" x14ac:dyDescent="0.3">
      <c r="A11" s="19" t="s">
        <v>67</v>
      </c>
      <c r="B11">
        <v>10</v>
      </c>
    </row>
    <row r="12" spans="1:2" x14ac:dyDescent="0.3">
      <c r="A12" s="19" t="s">
        <v>47</v>
      </c>
      <c r="B12">
        <v>330</v>
      </c>
    </row>
    <row r="19" spans="3:11" x14ac:dyDescent="0.3">
      <c r="C19" s="101" t="s">
        <v>111</v>
      </c>
      <c r="D19" s="102"/>
      <c r="E19" s="102"/>
      <c r="F19" s="102"/>
      <c r="G19" s="102"/>
      <c r="H19" s="103"/>
      <c r="I19" s="104" t="s">
        <v>112</v>
      </c>
      <c r="J19" s="105"/>
      <c r="K19" s="106"/>
    </row>
    <row r="20" spans="3:11" x14ac:dyDescent="0.3">
      <c r="C20" s="110" t="s">
        <v>22</v>
      </c>
      <c r="D20" s="111"/>
      <c r="E20" s="112"/>
      <c r="F20" s="110" t="s">
        <v>23</v>
      </c>
      <c r="G20" s="111"/>
      <c r="H20" s="112"/>
      <c r="I20" s="107"/>
      <c r="J20" s="108"/>
      <c r="K20" s="109"/>
    </row>
    <row r="21" spans="3:11" ht="26.4" x14ac:dyDescent="0.3">
      <c r="C21" s="95" t="s">
        <v>1</v>
      </c>
      <c r="D21" s="95" t="s">
        <v>2</v>
      </c>
      <c r="E21" s="96" t="s">
        <v>3</v>
      </c>
      <c r="F21" s="95" t="s">
        <v>1</v>
      </c>
      <c r="G21" s="95" t="s">
        <v>2</v>
      </c>
      <c r="H21" s="96" t="s">
        <v>3</v>
      </c>
      <c r="I21" s="95" t="s">
        <v>1</v>
      </c>
      <c r="J21" s="95" t="s">
        <v>2</v>
      </c>
      <c r="K21" s="96" t="s">
        <v>3</v>
      </c>
    </row>
    <row r="22" spans="3:11" x14ac:dyDescent="0.3">
      <c r="C22" s="10">
        <f>'ES Std. Range'!U7+'ES Std. Range'!AJ7</f>
        <v>58</v>
      </c>
      <c r="D22" s="10">
        <f>'ES Std. Range'!V7+'ES Std. Range'!AK7</f>
        <v>70</v>
      </c>
      <c r="E22" s="10">
        <f>C22+D22</f>
        <v>128</v>
      </c>
      <c r="F22" s="10">
        <f>'ES Std. Range'!X7+'ES Std. Range'!AM7</f>
        <v>459</v>
      </c>
      <c r="G22" s="10">
        <f>'ES Std. Range'!Y7+'ES Std. Range'!AN7</f>
        <v>406</v>
      </c>
      <c r="H22" s="10">
        <f>F22+G22</f>
        <v>865</v>
      </c>
      <c r="I22" s="22">
        <f>C22+F22</f>
        <v>517</v>
      </c>
      <c r="J22" s="22">
        <f t="shared" ref="J22:K28" si="0">D22+G22</f>
        <v>476</v>
      </c>
      <c r="K22" s="22">
        <f t="shared" si="0"/>
        <v>993</v>
      </c>
    </row>
    <row r="23" spans="3:11" x14ac:dyDescent="0.3">
      <c r="C23" s="10">
        <f>'ES Std. Range'!U8+'ES Std. Range'!AJ8</f>
        <v>42</v>
      </c>
      <c r="D23" s="10">
        <f>'ES Std. Range'!V8+'ES Std. Range'!AK8</f>
        <v>68</v>
      </c>
      <c r="E23" s="10">
        <f t="shared" ref="E23:E28" si="1">C23+D23</f>
        <v>110</v>
      </c>
      <c r="F23" s="10">
        <f>'ES Std. Range'!X8+'ES Std. Range'!AM8</f>
        <v>87</v>
      </c>
      <c r="G23" s="10">
        <f>'ES Std. Range'!Y8+'ES Std. Range'!AN8</f>
        <v>70</v>
      </c>
      <c r="H23" s="10">
        <f t="shared" ref="H23:H28" si="2">F23+G23</f>
        <v>157</v>
      </c>
      <c r="I23" s="22">
        <f t="shared" ref="I23:I28" si="3">C23+F23</f>
        <v>129</v>
      </c>
      <c r="J23" s="22">
        <f t="shared" si="0"/>
        <v>138</v>
      </c>
      <c r="K23" s="22">
        <f t="shared" si="0"/>
        <v>267</v>
      </c>
    </row>
    <row r="24" spans="3:11" x14ac:dyDescent="0.3">
      <c r="C24" s="10">
        <f>'ES Std. Range'!U9+'ES Std. Range'!AJ9</f>
        <v>34</v>
      </c>
      <c r="D24" s="10">
        <f>'ES Std. Range'!V9+'ES Std. Range'!AK9</f>
        <v>71</v>
      </c>
      <c r="E24" s="10">
        <f t="shared" si="1"/>
        <v>105</v>
      </c>
      <c r="F24" s="10">
        <f>'ES Std. Range'!X9+'ES Std. Range'!AM9</f>
        <v>434</v>
      </c>
      <c r="G24" s="10">
        <f>'ES Std. Range'!Y9+'ES Std. Range'!AN9</f>
        <v>281</v>
      </c>
      <c r="H24" s="10">
        <f t="shared" si="2"/>
        <v>715</v>
      </c>
      <c r="I24" s="22">
        <f t="shared" si="3"/>
        <v>468</v>
      </c>
      <c r="J24" s="22">
        <f t="shared" si="0"/>
        <v>352</v>
      </c>
      <c r="K24" s="22">
        <f t="shared" si="0"/>
        <v>820</v>
      </c>
    </row>
    <row r="25" spans="3:11" x14ac:dyDescent="0.3">
      <c r="C25" s="10">
        <f>'ES Std. Range'!U10+'ES Std. Range'!AJ10</f>
        <v>10</v>
      </c>
      <c r="D25" s="10">
        <f>'ES Std. Range'!V10+'ES Std. Range'!AK10</f>
        <v>53</v>
      </c>
      <c r="E25" s="10">
        <f t="shared" si="1"/>
        <v>63</v>
      </c>
      <c r="F25" s="10">
        <f>'ES Std. Range'!X10+'ES Std. Range'!AM10</f>
        <v>87</v>
      </c>
      <c r="G25" s="10">
        <f>'ES Std. Range'!Y10+'ES Std. Range'!AN10</f>
        <v>63</v>
      </c>
      <c r="H25" s="10">
        <f t="shared" si="2"/>
        <v>150</v>
      </c>
      <c r="I25" s="22">
        <f t="shared" si="3"/>
        <v>97</v>
      </c>
      <c r="J25" s="22">
        <f t="shared" si="0"/>
        <v>116</v>
      </c>
      <c r="K25" s="22">
        <f t="shared" si="0"/>
        <v>213</v>
      </c>
    </row>
    <row r="26" spans="3:11" x14ac:dyDescent="0.3">
      <c r="C26" s="10">
        <f>'ES Std. Range'!U11+'ES Std. Range'!AJ11</f>
        <v>13</v>
      </c>
      <c r="D26" s="10">
        <f>'ES Std. Range'!V11+'ES Std. Range'!AK11</f>
        <v>41</v>
      </c>
      <c r="E26" s="10">
        <f t="shared" si="1"/>
        <v>54</v>
      </c>
      <c r="F26" s="10">
        <f>'ES Std. Range'!X11+'ES Std. Range'!AM11</f>
        <v>73</v>
      </c>
      <c r="G26" s="10">
        <f>'ES Std. Range'!Y11+'ES Std. Range'!AN11</f>
        <v>62</v>
      </c>
      <c r="H26" s="10">
        <f t="shared" si="2"/>
        <v>135</v>
      </c>
      <c r="I26" s="22">
        <f t="shared" si="3"/>
        <v>86</v>
      </c>
      <c r="J26" s="22">
        <f t="shared" si="0"/>
        <v>103</v>
      </c>
      <c r="K26" s="22">
        <f t="shared" si="0"/>
        <v>189</v>
      </c>
    </row>
    <row r="27" spans="3:11" x14ac:dyDescent="0.3">
      <c r="C27" s="10">
        <f>'ES Std. Range'!U12+'ES Std. Range'!AJ12</f>
        <v>49</v>
      </c>
      <c r="D27" s="10">
        <f>'ES Std. Range'!V12+'ES Std. Range'!AK12</f>
        <v>74</v>
      </c>
      <c r="E27" s="10">
        <f t="shared" si="1"/>
        <v>123</v>
      </c>
      <c r="F27" s="10">
        <f>'ES Std. Range'!X12+'ES Std. Range'!AM12</f>
        <v>192</v>
      </c>
      <c r="G27" s="10">
        <f>'ES Std. Range'!Y12+'ES Std. Range'!AN12</f>
        <v>113</v>
      </c>
      <c r="H27" s="10">
        <f t="shared" si="2"/>
        <v>305</v>
      </c>
      <c r="I27" s="22">
        <f t="shared" si="3"/>
        <v>241</v>
      </c>
      <c r="J27" s="22">
        <f t="shared" si="0"/>
        <v>187</v>
      </c>
      <c r="K27" s="22">
        <f t="shared" si="0"/>
        <v>428</v>
      </c>
    </row>
    <row r="28" spans="3:11" ht="15" thickBot="1" x14ac:dyDescent="0.35">
      <c r="C28" s="10">
        <f>'ES Std. Range'!U13+'ES Std. Range'!AJ13</f>
        <v>21</v>
      </c>
      <c r="D28" s="10">
        <f>'ES Std. Range'!V13+'ES Std. Range'!AK13</f>
        <v>70</v>
      </c>
      <c r="E28" s="10">
        <f t="shared" si="1"/>
        <v>91</v>
      </c>
      <c r="F28" s="10">
        <f>'ES Std. Range'!X13+'ES Std. Range'!AM13</f>
        <v>290</v>
      </c>
      <c r="G28" s="10">
        <f>'ES Std. Range'!Y13+'ES Std. Range'!AN13</f>
        <v>228</v>
      </c>
      <c r="H28" s="10">
        <f t="shared" si="2"/>
        <v>518</v>
      </c>
      <c r="I28" s="22">
        <f t="shared" si="3"/>
        <v>311</v>
      </c>
      <c r="J28" s="22">
        <f t="shared" si="0"/>
        <v>298</v>
      </c>
      <c r="K28" s="22">
        <f t="shared" si="0"/>
        <v>609</v>
      </c>
    </row>
    <row r="29" spans="3:11" ht="15" thickBot="1" x14ac:dyDescent="0.35">
      <c r="C29" s="97">
        <f t="shared" ref="C29:K29" si="4">SUM(C22:C28)</f>
        <v>227</v>
      </c>
      <c r="D29" s="97">
        <f t="shared" si="4"/>
        <v>447</v>
      </c>
      <c r="E29" s="97">
        <f t="shared" si="4"/>
        <v>674</v>
      </c>
      <c r="F29" s="97">
        <f t="shared" si="4"/>
        <v>1622</v>
      </c>
      <c r="G29" s="97">
        <f t="shared" si="4"/>
        <v>1223</v>
      </c>
      <c r="H29" s="97">
        <f t="shared" si="4"/>
        <v>2845</v>
      </c>
      <c r="I29" s="97">
        <f t="shared" si="4"/>
        <v>1849</v>
      </c>
      <c r="J29" s="97">
        <f t="shared" si="4"/>
        <v>1670</v>
      </c>
      <c r="K29" s="97">
        <f t="shared" si="4"/>
        <v>3519</v>
      </c>
    </row>
  </sheetData>
  <mergeCells count="4">
    <mergeCell ref="C19:H19"/>
    <mergeCell ref="I19:K20"/>
    <mergeCell ref="C20:E20"/>
    <mergeCell ref="F20:H20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topLeftCell="A2" workbookViewId="0">
      <selection activeCell="A2" sqref="A2:G18"/>
    </sheetView>
  </sheetViews>
  <sheetFormatPr defaultRowHeight="14.4" x14ac:dyDescent="0.3"/>
  <cols>
    <col min="2" max="2" width="22" customWidth="1"/>
    <col min="3" max="3" width="9.44140625" customWidth="1"/>
    <col min="7" max="7" width="38.6640625" bestFit="1" customWidth="1"/>
  </cols>
  <sheetData>
    <row r="1" spans="1:7" ht="25.8" x14ac:dyDescent="0.5">
      <c r="A1" s="113" t="s">
        <v>89</v>
      </c>
      <c r="B1" s="113"/>
      <c r="C1" s="113"/>
      <c r="D1" s="113"/>
      <c r="E1" s="113"/>
      <c r="F1" s="113"/>
      <c r="G1" s="113"/>
    </row>
    <row r="2" spans="1:7" ht="25.8" x14ac:dyDescent="0.5">
      <c r="A2" s="113" t="s">
        <v>90</v>
      </c>
      <c r="B2" s="113"/>
      <c r="C2" s="113"/>
      <c r="D2" s="113"/>
      <c r="E2" s="113"/>
      <c r="F2" s="113"/>
      <c r="G2" s="113"/>
    </row>
    <row r="3" spans="1:7" ht="15" thickBot="1" x14ac:dyDescent="0.35"/>
    <row r="4" spans="1:7" s="33" customFormat="1" ht="32.25" customHeight="1" x14ac:dyDescent="0.3">
      <c r="A4" s="30" t="s">
        <v>69</v>
      </c>
      <c r="B4" s="31" t="s">
        <v>56</v>
      </c>
      <c r="C4" s="31" t="s">
        <v>57</v>
      </c>
      <c r="D4" s="31" t="s">
        <v>58</v>
      </c>
      <c r="E4" s="31" t="s">
        <v>59</v>
      </c>
      <c r="F4" s="32" t="s">
        <v>60</v>
      </c>
      <c r="G4" s="69" t="s">
        <v>18</v>
      </c>
    </row>
    <row r="5" spans="1:7" x14ac:dyDescent="0.3">
      <c r="A5" s="29" t="s">
        <v>70</v>
      </c>
      <c r="B5" s="1" t="s">
        <v>61</v>
      </c>
      <c r="C5" s="34">
        <v>35</v>
      </c>
      <c r="D5" s="34">
        <v>2248</v>
      </c>
      <c r="E5" s="34">
        <v>1952</v>
      </c>
      <c r="F5" s="72">
        <f>D5+E5</f>
        <v>4200</v>
      </c>
      <c r="G5" s="70" t="s">
        <v>57</v>
      </c>
    </row>
    <row r="6" spans="1:7" x14ac:dyDescent="0.3">
      <c r="A6" s="29" t="s">
        <v>71</v>
      </c>
      <c r="B6" s="1" t="s">
        <v>61</v>
      </c>
      <c r="C6" s="34">
        <v>108</v>
      </c>
      <c r="D6" s="34">
        <v>827</v>
      </c>
      <c r="E6" s="34">
        <v>793</v>
      </c>
      <c r="F6" s="72">
        <f t="shared" ref="F6:F16" si="0">D6+E6</f>
        <v>1620</v>
      </c>
      <c r="G6" s="70" t="s">
        <v>78</v>
      </c>
    </row>
    <row r="7" spans="1:7" x14ac:dyDescent="0.3">
      <c r="A7" s="29" t="s">
        <v>72</v>
      </c>
      <c r="B7" s="1" t="s">
        <v>61</v>
      </c>
      <c r="C7" s="34">
        <v>108</v>
      </c>
      <c r="D7" s="34">
        <v>839</v>
      </c>
      <c r="E7" s="34">
        <v>781</v>
      </c>
      <c r="F7" s="72">
        <f t="shared" si="0"/>
        <v>1620</v>
      </c>
      <c r="G7" s="70" t="s">
        <v>75</v>
      </c>
    </row>
    <row r="8" spans="1:7" x14ac:dyDescent="0.3">
      <c r="A8" s="29" t="s">
        <v>73</v>
      </c>
      <c r="B8" s="1" t="s">
        <v>61</v>
      </c>
      <c r="C8" s="34">
        <v>10</v>
      </c>
      <c r="D8" s="34">
        <v>350</v>
      </c>
      <c r="E8" s="34">
        <v>350</v>
      </c>
      <c r="F8" s="72">
        <f t="shared" si="0"/>
        <v>700</v>
      </c>
      <c r="G8" s="70" t="s">
        <v>76</v>
      </c>
    </row>
    <row r="9" spans="1:7" x14ac:dyDescent="0.3">
      <c r="A9" s="29" t="s">
        <v>74</v>
      </c>
      <c r="B9" s="1" t="s">
        <v>61</v>
      </c>
      <c r="C9" s="34">
        <v>1</v>
      </c>
      <c r="D9" s="34">
        <v>0</v>
      </c>
      <c r="E9" s="34">
        <v>80</v>
      </c>
      <c r="F9" s="72">
        <f t="shared" si="0"/>
        <v>80</v>
      </c>
      <c r="G9" s="70" t="s">
        <v>62</v>
      </c>
    </row>
    <row r="10" spans="1:7" x14ac:dyDescent="0.3">
      <c r="A10" s="29">
        <v>2</v>
      </c>
      <c r="B10" s="1" t="s">
        <v>63</v>
      </c>
      <c r="C10" s="34">
        <v>16</v>
      </c>
      <c r="D10" s="34">
        <v>401</v>
      </c>
      <c r="E10" s="34">
        <v>494</v>
      </c>
      <c r="F10" s="72">
        <f t="shared" si="0"/>
        <v>895</v>
      </c>
      <c r="G10" s="70"/>
    </row>
    <row r="11" spans="1:7" x14ac:dyDescent="0.3">
      <c r="A11" s="29">
        <v>3</v>
      </c>
      <c r="B11" s="1" t="s">
        <v>64</v>
      </c>
      <c r="C11" s="34">
        <v>15</v>
      </c>
      <c r="D11" s="34">
        <v>447</v>
      </c>
      <c r="E11" s="34">
        <v>541</v>
      </c>
      <c r="F11" s="72">
        <f t="shared" si="0"/>
        <v>988</v>
      </c>
      <c r="G11" s="70"/>
    </row>
    <row r="12" spans="1:7" x14ac:dyDescent="0.3">
      <c r="A12" s="29">
        <v>4</v>
      </c>
      <c r="B12" s="1" t="s">
        <v>65</v>
      </c>
      <c r="C12" s="34">
        <v>7</v>
      </c>
      <c r="D12" s="34">
        <v>322</v>
      </c>
      <c r="E12" s="34">
        <v>378</v>
      </c>
      <c r="F12" s="72">
        <f t="shared" si="0"/>
        <v>700</v>
      </c>
      <c r="G12" s="70"/>
    </row>
    <row r="13" spans="1:7" x14ac:dyDescent="0.3">
      <c r="A13" s="29">
        <v>5</v>
      </c>
      <c r="B13" s="1" t="s">
        <v>66</v>
      </c>
      <c r="C13" s="34">
        <v>8</v>
      </c>
      <c r="D13" s="34">
        <v>282</v>
      </c>
      <c r="E13" s="34">
        <v>344</v>
      </c>
      <c r="F13" s="72">
        <f t="shared" si="0"/>
        <v>626</v>
      </c>
      <c r="G13" s="70"/>
    </row>
    <row r="14" spans="1:7" x14ac:dyDescent="0.3">
      <c r="A14" s="29">
        <v>6</v>
      </c>
      <c r="B14" s="1" t="s">
        <v>67</v>
      </c>
      <c r="C14" s="34">
        <v>10</v>
      </c>
      <c r="D14" s="34">
        <v>482</v>
      </c>
      <c r="E14" s="34">
        <v>568</v>
      </c>
      <c r="F14" s="72">
        <f t="shared" si="0"/>
        <v>1050</v>
      </c>
      <c r="G14" s="70"/>
    </row>
    <row r="15" spans="1:7" x14ac:dyDescent="0.3">
      <c r="A15" s="29">
        <v>7</v>
      </c>
      <c r="B15" s="1" t="s">
        <v>68</v>
      </c>
      <c r="C15" s="34">
        <v>5</v>
      </c>
      <c r="D15" s="34">
        <v>193</v>
      </c>
      <c r="E15" s="34">
        <v>137</v>
      </c>
      <c r="F15" s="72">
        <f t="shared" si="0"/>
        <v>330</v>
      </c>
      <c r="G15" s="76"/>
    </row>
    <row r="16" spans="1:7" ht="15" thickBot="1" x14ac:dyDescent="0.35">
      <c r="A16" s="73">
        <v>8</v>
      </c>
      <c r="B16" s="50" t="s">
        <v>95</v>
      </c>
      <c r="C16" s="74">
        <v>7</v>
      </c>
      <c r="D16" s="74">
        <v>110</v>
      </c>
      <c r="E16" s="74">
        <v>273</v>
      </c>
      <c r="F16" s="75">
        <f t="shared" si="0"/>
        <v>383</v>
      </c>
      <c r="G16" s="71" t="s">
        <v>76</v>
      </c>
    </row>
    <row r="17" spans="2:7" x14ac:dyDescent="0.3">
      <c r="B17" s="67" t="s">
        <v>79</v>
      </c>
      <c r="C17" s="68">
        <f>SUM(C5:C16)</f>
        <v>330</v>
      </c>
      <c r="D17" s="68">
        <f>SUM(D5:D16)</f>
        <v>6501</v>
      </c>
      <c r="E17" s="68">
        <f>SUM(E5:E16)</f>
        <v>6691</v>
      </c>
      <c r="F17" s="68">
        <f>SUM(F5:F16)</f>
        <v>13192</v>
      </c>
      <c r="G17" s="46" t="s">
        <v>77</v>
      </c>
    </row>
    <row r="18" spans="2:7" x14ac:dyDescent="0.3">
      <c r="B18" s="54" t="s">
        <v>80</v>
      </c>
      <c r="C18" s="34">
        <f>C17-(C6+C7)</f>
        <v>114</v>
      </c>
      <c r="D18" s="34">
        <f>D17-(D6+D7)</f>
        <v>4835</v>
      </c>
      <c r="E18" s="34">
        <f>E17-(E6+E7)</f>
        <v>5117</v>
      </c>
      <c r="F18" s="34">
        <f>F17-(F6+F7)</f>
        <v>9952</v>
      </c>
      <c r="G18" s="47" t="s">
        <v>83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17"/>
  <sheetViews>
    <sheetView topLeftCell="AL26" workbookViewId="0">
      <selection activeCell="BA31" sqref="BA31"/>
    </sheetView>
  </sheetViews>
  <sheetFormatPr defaultRowHeight="14.4" x14ac:dyDescent="0.3"/>
  <cols>
    <col min="1" max="1" width="6.33203125" customWidth="1"/>
    <col min="2" max="2" width="6.44140625" customWidth="1"/>
    <col min="3" max="26" width="5.33203125" customWidth="1"/>
    <col min="27" max="62" width="5.88671875" customWidth="1"/>
  </cols>
  <sheetData>
    <row r="1" spans="1:63" ht="25.8" x14ac:dyDescent="0.3">
      <c r="A1" s="114" t="s">
        <v>49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spans="1:63" ht="23.4" x14ac:dyDescent="0.45">
      <c r="A2" s="99" t="s">
        <v>29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63" x14ac:dyDescent="0.3">
      <c r="A3" s="7"/>
      <c r="B3" s="2"/>
      <c r="C3" s="2"/>
      <c r="E3" s="5"/>
      <c r="H3" s="4"/>
      <c r="K3" s="4"/>
      <c r="N3" s="4"/>
      <c r="O3" t="s">
        <v>32</v>
      </c>
      <c r="Q3" s="4"/>
      <c r="T3" s="4"/>
      <c r="W3" s="4"/>
      <c r="Z3" s="4"/>
    </row>
    <row r="4" spans="1:63" ht="15" customHeight="1" x14ac:dyDescent="0.3">
      <c r="A4" s="115" t="s">
        <v>20</v>
      </c>
      <c r="B4" s="118" t="s">
        <v>19</v>
      </c>
      <c r="C4" s="121" t="s">
        <v>7</v>
      </c>
      <c r="D4" s="122"/>
      <c r="E4" s="122"/>
      <c r="F4" s="122"/>
      <c r="G4" s="122"/>
      <c r="H4" s="123"/>
      <c r="I4" s="101" t="s">
        <v>50</v>
      </c>
      <c r="J4" s="102"/>
      <c r="K4" s="102"/>
      <c r="L4" s="102"/>
      <c r="M4" s="102"/>
      <c r="N4" s="103"/>
      <c r="O4" s="101" t="s">
        <v>51</v>
      </c>
      <c r="P4" s="102"/>
      <c r="Q4" s="102"/>
      <c r="R4" s="102"/>
      <c r="S4" s="102"/>
      <c r="T4" s="103"/>
      <c r="U4" s="101" t="s">
        <v>52</v>
      </c>
      <c r="V4" s="102"/>
      <c r="W4" s="102"/>
      <c r="X4" s="102"/>
      <c r="Y4" s="102"/>
      <c r="Z4" s="103"/>
      <c r="AA4" s="101" t="s">
        <v>102</v>
      </c>
      <c r="AB4" s="102"/>
      <c r="AC4" s="102"/>
      <c r="AD4" s="102"/>
      <c r="AE4" s="102"/>
      <c r="AF4" s="103"/>
      <c r="AG4" s="104" t="s">
        <v>103</v>
      </c>
      <c r="AH4" s="105"/>
      <c r="AI4" s="106"/>
      <c r="AJ4" s="125" t="s">
        <v>96</v>
      </c>
      <c r="AK4" s="126"/>
      <c r="AL4" s="126"/>
      <c r="AM4" s="126"/>
      <c r="AN4" s="126"/>
      <c r="AO4" s="127"/>
      <c r="AP4" s="104" t="s">
        <v>99</v>
      </c>
      <c r="AQ4" s="105"/>
      <c r="AR4" s="106"/>
      <c r="AS4" s="131" t="s">
        <v>100</v>
      </c>
      <c r="AT4" s="126"/>
      <c r="AU4" s="126"/>
      <c r="AV4" s="126"/>
      <c r="AW4" s="126"/>
      <c r="AX4" s="127"/>
      <c r="AY4" s="104" t="s">
        <v>101</v>
      </c>
      <c r="AZ4" s="105"/>
      <c r="BA4" s="106"/>
      <c r="BB4" s="101" t="s">
        <v>111</v>
      </c>
      <c r="BC4" s="102"/>
      <c r="BD4" s="102"/>
      <c r="BE4" s="102"/>
      <c r="BF4" s="102"/>
      <c r="BG4" s="103"/>
      <c r="BH4" s="104" t="s">
        <v>112</v>
      </c>
      <c r="BI4" s="105"/>
      <c r="BJ4" s="106"/>
      <c r="BK4" s="124" t="s">
        <v>18</v>
      </c>
    </row>
    <row r="5" spans="1:63" ht="15" customHeight="1" x14ac:dyDescent="0.3">
      <c r="A5" s="116"/>
      <c r="B5" s="119"/>
      <c r="C5" s="110" t="s">
        <v>22</v>
      </c>
      <c r="D5" s="111"/>
      <c r="E5" s="112"/>
      <c r="F5" s="110" t="s">
        <v>23</v>
      </c>
      <c r="G5" s="111"/>
      <c r="H5" s="112"/>
      <c r="I5" s="110" t="s">
        <v>22</v>
      </c>
      <c r="J5" s="111"/>
      <c r="K5" s="112"/>
      <c r="L5" s="110" t="s">
        <v>23</v>
      </c>
      <c r="M5" s="111"/>
      <c r="N5" s="112"/>
      <c r="O5" s="110" t="s">
        <v>22</v>
      </c>
      <c r="P5" s="111"/>
      <c r="Q5" s="112"/>
      <c r="R5" s="110" t="s">
        <v>23</v>
      </c>
      <c r="S5" s="111"/>
      <c r="T5" s="112"/>
      <c r="U5" s="110" t="s">
        <v>22</v>
      </c>
      <c r="V5" s="111"/>
      <c r="W5" s="112"/>
      <c r="X5" s="110" t="s">
        <v>23</v>
      </c>
      <c r="Y5" s="111"/>
      <c r="Z5" s="112"/>
      <c r="AA5" s="110" t="s">
        <v>22</v>
      </c>
      <c r="AB5" s="111"/>
      <c r="AC5" s="112"/>
      <c r="AD5" s="110" t="s">
        <v>23</v>
      </c>
      <c r="AE5" s="111"/>
      <c r="AF5" s="112"/>
      <c r="AG5" s="107"/>
      <c r="AH5" s="108"/>
      <c r="AI5" s="109"/>
      <c r="AJ5" s="128" t="s">
        <v>22</v>
      </c>
      <c r="AK5" s="129"/>
      <c r="AL5" s="130"/>
      <c r="AM5" s="128" t="s">
        <v>23</v>
      </c>
      <c r="AN5" s="129"/>
      <c r="AO5" s="130"/>
      <c r="AP5" s="107"/>
      <c r="AQ5" s="108"/>
      <c r="AR5" s="109"/>
      <c r="AS5" s="128" t="s">
        <v>22</v>
      </c>
      <c r="AT5" s="129"/>
      <c r="AU5" s="130"/>
      <c r="AV5" s="128" t="s">
        <v>23</v>
      </c>
      <c r="AW5" s="129"/>
      <c r="AX5" s="130"/>
      <c r="AY5" s="107"/>
      <c r="AZ5" s="108"/>
      <c r="BA5" s="109"/>
      <c r="BB5" s="110" t="s">
        <v>22</v>
      </c>
      <c r="BC5" s="111"/>
      <c r="BD5" s="112"/>
      <c r="BE5" s="110" t="s">
        <v>23</v>
      </c>
      <c r="BF5" s="111"/>
      <c r="BG5" s="112"/>
      <c r="BH5" s="107"/>
      <c r="BI5" s="108"/>
      <c r="BJ5" s="109"/>
      <c r="BK5" s="124"/>
    </row>
    <row r="6" spans="1:63" s="21" customFormat="1" ht="28.2" x14ac:dyDescent="0.3">
      <c r="A6" s="117"/>
      <c r="B6" s="120"/>
      <c r="C6" s="80" t="s">
        <v>1</v>
      </c>
      <c r="D6" s="80" t="s">
        <v>2</v>
      </c>
      <c r="E6" s="78" t="s">
        <v>3</v>
      </c>
      <c r="F6" s="80" t="s">
        <v>1</v>
      </c>
      <c r="G6" s="80" t="s">
        <v>2</v>
      </c>
      <c r="H6" s="78" t="s">
        <v>3</v>
      </c>
      <c r="I6" s="80" t="s">
        <v>1</v>
      </c>
      <c r="J6" s="80" t="s">
        <v>2</v>
      </c>
      <c r="K6" s="78" t="s">
        <v>3</v>
      </c>
      <c r="L6" s="80" t="s">
        <v>1</v>
      </c>
      <c r="M6" s="80" t="s">
        <v>2</v>
      </c>
      <c r="N6" s="78" t="s">
        <v>3</v>
      </c>
      <c r="O6" s="80" t="s">
        <v>1</v>
      </c>
      <c r="P6" s="80" t="s">
        <v>2</v>
      </c>
      <c r="Q6" s="78" t="s">
        <v>3</v>
      </c>
      <c r="R6" s="80" t="s">
        <v>1</v>
      </c>
      <c r="S6" s="80" t="s">
        <v>2</v>
      </c>
      <c r="T6" s="78" t="s">
        <v>3</v>
      </c>
      <c r="U6" s="80" t="s">
        <v>1</v>
      </c>
      <c r="V6" s="80" t="s">
        <v>2</v>
      </c>
      <c r="W6" s="78" t="s">
        <v>3</v>
      </c>
      <c r="X6" s="80" t="s">
        <v>1</v>
      </c>
      <c r="Y6" s="80" t="s">
        <v>2</v>
      </c>
      <c r="Z6" s="78" t="s">
        <v>3</v>
      </c>
      <c r="AA6" s="95" t="s">
        <v>1</v>
      </c>
      <c r="AB6" s="95" t="s">
        <v>2</v>
      </c>
      <c r="AC6" s="96" t="s">
        <v>3</v>
      </c>
      <c r="AD6" s="95" t="s">
        <v>1</v>
      </c>
      <c r="AE6" s="95" t="s">
        <v>2</v>
      </c>
      <c r="AF6" s="96" t="s">
        <v>3</v>
      </c>
      <c r="AG6" s="95" t="s">
        <v>1</v>
      </c>
      <c r="AH6" s="95" t="s">
        <v>2</v>
      </c>
      <c r="AI6" s="96" t="s">
        <v>3</v>
      </c>
      <c r="AJ6" s="95" t="s">
        <v>1</v>
      </c>
      <c r="AK6" s="95" t="s">
        <v>2</v>
      </c>
      <c r="AL6" s="96" t="s">
        <v>3</v>
      </c>
      <c r="AM6" s="95" t="s">
        <v>1</v>
      </c>
      <c r="AN6" s="95" t="s">
        <v>2</v>
      </c>
      <c r="AO6" s="96" t="s">
        <v>3</v>
      </c>
      <c r="AP6" s="95" t="s">
        <v>1</v>
      </c>
      <c r="AQ6" s="95" t="s">
        <v>2</v>
      </c>
      <c r="AR6" s="96" t="s">
        <v>3</v>
      </c>
      <c r="AS6" s="95" t="s">
        <v>1</v>
      </c>
      <c r="AT6" s="95" t="s">
        <v>2</v>
      </c>
      <c r="AU6" s="96" t="s">
        <v>3</v>
      </c>
      <c r="AV6" s="95" t="s">
        <v>1</v>
      </c>
      <c r="AW6" s="95" t="s">
        <v>2</v>
      </c>
      <c r="AX6" s="96" t="s">
        <v>3</v>
      </c>
      <c r="AY6" s="95" t="s">
        <v>1</v>
      </c>
      <c r="AZ6" s="95" t="s">
        <v>2</v>
      </c>
      <c r="BA6" s="96" t="s">
        <v>3</v>
      </c>
      <c r="BB6" s="95" t="s">
        <v>1</v>
      </c>
      <c r="BC6" s="95" t="s">
        <v>2</v>
      </c>
      <c r="BD6" s="96" t="s">
        <v>3</v>
      </c>
      <c r="BE6" s="95" t="s">
        <v>1</v>
      </c>
      <c r="BF6" s="95" t="s">
        <v>2</v>
      </c>
      <c r="BG6" s="96" t="s">
        <v>3</v>
      </c>
      <c r="BH6" s="95" t="s">
        <v>1</v>
      </c>
      <c r="BI6" s="95" t="s">
        <v>2</v>
      </c>
      <c r="BJ6" s="96" t="s">
        <v>3</v>
      </c>
      <c r="BK6" s="124"/>
    </row>
    <row r="7" spans="1:63" x14ac:dyDescent="0.3">
      <c r="A7" s="9">
        <v>1</v>
      </c>
      <c r="B7" s="9" t="s">
        <v>33</v>
      </c>
      <c r="C7" s="10">
        <f>'All Block Total'!M7</f>
        <v>52</v>
      </c>
      <c r="D7" s="10">
        <f>'All Block Total'!N7</f>
        <v>54</v>
      </c>
      <c r="E7" s="10">
        <f>'All Block Total'!O7</f>
        <v>106</v>
      </c>
      <c r="F7" s="10">
        <f>'All Block Total'!P7</f>
        <v>106</v>
      </c>
      <c r="G7" s="10">
        <f>'All Block Total'!Q7</f>
        <v>52</v>
      </c>
      <c r="H7" s="10">
        <f>'All Block Total'!R7</f>
        <v>158</v>
      </c>
      <c r="I7" s="10">
        <f>'All Block Total'!S7+'All Block Total'!Y7</f>
        <v>127</v>
      </c>
      <c r="J7" s="10">
        <f>'All Block Total'!T7+'All Block Total'!Z7</f>
        <v>105</v>
      </c>
      <c r="K7" s="10">
        <f>'All Block Total'!U7+'All Block Total'!AA7</f>
        <v>232</v>
      </c>
      <c r="L7" s="10">
        <f>'All Block Total'!V7+'All Block Total'!AB7</f>
        <v>85</v>
      </c>
      <c r="M7" s="10">
        <f>'All Block Total'!W7+'All Block Total'!AC7</f>
        <v>88</v>
      </c>
      <c r="N7" s="10">
        <f>'All Block Total'!X7+'All Block Total'!AD7</f>
        <v>173</v>
      </c>
      <c r="O7" s="10">
        <f>'All Block Total'!AE7+'All Block Total'!AK7+'All Block Total'!AQ7+'All Block Total'!AW7+'All Block Total'!BC7+'All Block Total'!BI7+'All Block Total'!BO7+'All Block Total'!BU7+'All Block Total'!CA7</f>
        <v>501</v>
      </c>
      <c r="P7" s="10">
        <f>'All Block Total'!AF7+'All Block Total'!AL7+'All Block Total'!AR7+'All Block Total'!AX7+'All Block Total'!BD7+'All Block Total'!BJ7+'All Block Total'!BP7+'All Block Total'!BV7+'All Block Total'!CB7</f>
        <v>594</v>
      </c>
      <c r="Q7" s="10">
        <f>'All Block Total'!AG7+'All Block Total'!AM7+'All Block Total'!AS7+'All Block Total'!AY7+'All Block Total'!BE7+'All Block Total'!BK7+'All Block Total'!BQ7+'All Block Total'!BW7+'All Block Total'!CC7</f>
        <v>1095</v>
      </c>
      <c r="R7" s="10">
        <f>'All Block Total'!AH7+'All Block Total'!AN7+'All Block Total'!AT7+'All Block Total'!AZ7+'All Block Total'!BF7+'All Block Total'!BL7+'All Block Total'!BR7+'All Block Total'!BX7+'All Block Total'!CD7</f>
        <v>129</v>
      </c>
      <c r="S7" s="10">
        <f>'All Block Total'!AI7+'All Block Total'!AO7+'All Block Total'!AU7+'All Block Total'!BA7+'All Block Total'!BG7+'All Block Total'!BM7+'All Block Total'!BS7+'All Block Total'!BY7+'All Block Total'!CE7</f>
        <v>106</v>
      </c>
      <c r="T7" s="10">
        <f>R7+S7</f>
        <v>235</v>
      </c>
      <c r="U7" s="10">
        <f>'All Block Total'!CG7+'All Block Total'!CM7+'All Block Total'!CS7+'All Block Total'!CY7</f>
        <v>51</v>
      </c>
      <c r="V7" s="10">
        <f>'All Block Total'!CH7+'All Block Total'!CN7+'All Block Total'!CT7+'All Block Total'!CZ7</f>
        <v>68</v>
      </c>
      <c r="W7" s="10">
        <f>'All Block Total'!CI7+'All Block Total'!CO7+'All Block Total'!CU7+'All Block Total'!DA7</f>
        <v>119</v>
      </c>
      <c r="X7" s="10">
        <f>'All Block Total'!CJ7+'All Block Total'!CP7+'All Block Total'!CV7+'All Block Total'!DB7</f>
        <v>148</v>
      </c>
      <c r="Y7" s="10">
        <f>'All Block Total'!CK7+'All Block Total'!CQ7+'All Block Total'!CW7+'All Block Total'!DC7</f>
        <v>143</v>
      </c>
      <c r="Z7" s="10">
        <f>'All Block Total'!CL7+'All Block Total'!CR7+'All Block Total'!CX7+'All Block Total'!DD7</f>
        <v>291</v>
      </c>
      <c r="AA7" s="10">
        <f t="shared" ref="AA7:AF7" si="0">C7+I7+O7+U7</f>
        <v>731</v>
      </c>
      <c r="AB7" s="10">
        <f t="shared" si="0"/>
        <v>821</v>
      </c>
      <c r="AC7" s="10">
        <f t="shared" si="0"/>
        <v>1552</v>
      </c>
      <c r="AD7" s="10">
        <f t="shared" si="0"/>
        <v>468</v>
      </c>
      <c r="AE7" s="10">
        <f t="shared" si="0"/>
        <v>389</v>
      </c>
      <c r="AF7" s="10">
        <f t="shared" si="0"/>
        <v>857</v>
      </c>
      <c r="AG7" s="22">
        <f>AA7+AD7</f>
        <v>1199</v>
      </c>
      <c r="AH7" s="22">
        <f>AB7+AE7</f>
        <v>1210</v>
      </c>
      <c r="AI7" s="22">
        <f>AC7+AF7</f>
        <v>2409</v>
      </c>
      <c r="AJ7" s="22">
        <v>7</v>
      </c>
      <c r="AK7" s="22">
        <v>2</v>
      </c>
      <c r="AL7" s="20">
        <f>AJ7+AK7</f>
        <v>9</v>
      </c>
      <c r="AM7" s="22">
        <v>311</v>
      </c>
      <c r="AN7" s="22">
        <v>263</v>
      </c>
      <c r="AO7" s="20">
        <f>AM7+AN7</f>
        <v>574</v>
      </c>
      <c r="AP7" s="22">
        <f>AJ7+AM7</f>
        <v>318</v>
      </c>
      <c r="AQ7" s="22">
        <f>AK7+AN7</f>
        <v>265</v>
      </c>
      <c r="AR7" s="94">
        <f>AL7+AO7</f>
        <v>583</v>
      </c>
      <c r="AS7" s="94">
        <f>AA7+AJ7</f>
        <v>738</v>
      </c>
      <c r="AT7" s="94">
        <f>AB7+AK7</f>
        <v>823</v>
      </c>
      <c r="AU7" s="94">
        <f>AS7+AT7</f>
        <v>1561</v>
      </c>
      <c r="AV7" s="94">
        <f>AD7+AM7</f>
        <v>779</v>
      </c>
      <c r="AW7" s="94">
        <f>AE7+AN7</f>
        <v>652</v>
      </c>
      <c r="AX7" s="94">
        <f>AV7+AW7</f>
        <v>1431</v>
      </c>
      <c r="AY7" s="94">
        <f>AS7+AV7</f>
        <v>1517</v>
      </c>
      <c r="AZ7" s="94">
        <f>AT7+AW7</f>
        <v>1475</v>
      </c>
      <c r="BA7" s="94">
        <f>AY7+AZ7</f>
        <v>2992</v>
      </c>
      <c r="BB7" s="10">
        <f>U7+AJ7</f>
        <v>58</v>
      </c>
      <c r="BC7" s="10">
        <f>V7+AK7</f>
        <v>70</v>
      </c>
      <c r="BD7" s="10">
        <f>BB7+BC7</f>
        <v>128</v>
      </c>
      <c r="BE7" s="10">
        <f>X7+AM7</f>
        <v>459</v>
      </c>
      <c r="BF7" s="10">
        <f>Y7+AN7</f>
        <v>406</v>
      </c>
      <c r="BG7" s="10">
        <f>BE7+BF7</f>
        <v>865</v>
      </c>
      <c r="BH7" s="22">
        <f>BB7+BE7</f>
        <v>517</v>
      </c>
      <c r="BI7" s="22">
        <f t="shared" ref="BI7:BJ13" si="1">BC7+BF7</f>
        <v>476</v>
      </c>
      <c r="BJ7" s="22">
        <f t="shared" si="1"/>
        <v>993</v>
      </c>
      <c r="BK7" s="11"/>
    </row>
    <row r="8" spans="1:63" ht="15.75" customHeight="1" x14ac:dyDescent="0.3">
      <c r="A8" s="9">
        <v>2</v>
      </c>
      <c r="B8" s="9" t="s">
        <v>43</v>
      </c>
      <c r="C8" s="10">
        <f>'All Block Total'!M8</f>
        <v>34</v>
      </c>
      <c r="D8" s="10">
        <f>'All Block Total'!N8</f>
        <v>41</v>
      </c>
      <c r="E8" s="10">
        <f>'All Block Total'!O8</f>
        <v>75</v>
      </c>
      <c r="F8" s="10">
        <f>'All Block Total'!P8</f>
        <v>75</v>
      </c>
      <c r="G8" s="10">
        <f>'All Block Total'!Q8</f>
        <v>60</v>
      </c>
      <c r="H8" s="10">
        <f>'All Block Total'!R8</f>
        <v>135</v>
      </c>
      <c r="I8" s="10">
        <f>'All Block Total'!S8+'All Block Total'!Y8</f>
        <v>112</v>
      </c>
      <c r="J8" s="10">
        <f>'All Block Total'!T8+'All Block Total'!Z8</f>
        <v>122</v>
      </c>
      <c r="K8" s="10">
        <f>'All Block Total'!U8+'All Block Total'!AA8</f>
        <v>234</v>
      </c>
      <c r="L8" s="10">
        <f>'All Block Total'!V8+'All Block Total'!AB8</f>
        <v>41</v>
      </c>
      <c r="M8" s="10">
        <f>'All Block Total'!W8+'All Block Total'!AC8</f>
        <v>39</v>
      </c>
      <c r="N8" s="10">
        <f>'All Block Total'!X8+'All Block Total'!AD8</f>
        <v>80</v>
      </c>
      <c r="O8" s="10">
        <f>'All Block Total'!AE8+'All Block Total'!AK8+'All Block Total'!AQ8+'All Block Total'!AW8+'All Block Total'!BC8+'All Block Total'!BI8+'All Block Total'!BO8+'All Block Total'!BU8+'All Block Total'!CA8</f>
        <v>566</v>
      </c>
      <c r="P8" s="10">
        <f>'All Block Total'!AF8+'All Block Total'!AL8+'All Block Total'!AR8+'All Block Total'!AX8+'All Block Total'!BD8+'All Block Total'!BJ8+'All Block Total'!BP8+'All Block Total'!BV8+'All Block Total'!CB8</f>
        <v>574</v>
      </c>
      <c r="Q8" s="10">
        <f>'All Block Total'!AG8+'All Block Total'!AM8+'All Block Total'!AS8+'All Block Total'!AY8+'All Block Total'!BE8+'All Block Total'!BK8+'All Block Total'!BQ8+'All Block Total'!BW8+'All Block Total'!CC8</f>
        <v>1140</v>
      </c>
      <c r="R8" s="10">
        <f>'All Block Total'!AH8+'All Block Total'!AN8+'All Block Total'!AT8+'All Block Total'!AZ8+'All Block Total'!BF8+'All Block Total'!BL8+'All Block Total'!BR8+'All Block Total'!BX8+'All Block Total'!CD8</f>
        <v>100</v>
      </c>
      <c r="S8" s="10">
        <f>'All Block Total'!AI8+'All Block Total'!AO8+'All Block Total'!AU8+'All Block Total'!BA8+'All Block Total'!BG8+'All Block Total'!BM8+'All Block Total'!BS8+'All Block Total'!BY8+'All Block Total'!CE8</f>
        <v>48</v>
      </c>
      <c r="T8" s="10">
        <f t="shared" ref="T8:T13" si="2">R8+S8</f>
        <v>148</v>
      </c>
      <c r="U8" s="10">
        <f>'All Block Total'!CG8+'All Block Total'!CM8+'All Block Total'!CS8+'All Block Total'!CY8</f>
        <v>42</v>
      </c>
      <c r="V8" s="10">
        <f>'All Block Total'!CH8+'All Block Total'!CN8+'All Block Total'!CT8+'All Block Total'!CZ8</f>
        <v>68</v>
      </c>
      <c r="W8" s="10">
        <f>'All Block Total'!CI8+'All Block Total'!CO8+'All Block Total'!CU8+'All Block Total'!DA8</f>
        <v>110</v>
      </c>
      <c r="X8" s="10">
        <f>'All Block Total'!CJ8+'All Block Total'!CP8+'All Block Total'!CV8+'All Block Total'!DB8</f>
        <v>87</v>
      </c>
      <c r="Y8" s="10">
        <f>'All Block Total'!CK8+'All Block Total'!CQ8+'All Block Total'!CW8+'All Block Total'!DC8</f>
        <v>70</v>
      </c>
      <c r="Z8" s="10">
        <f>'All Block Total'!CL8+'All Block Total'!CR8+'All Block Total'!CX8+'All Block Total'!DD8</f>
        <v>157</v>
      </c>
      <c r="AA8" s="10">
        <f t="shared" ref="AA8:AA13" si="3">C8+I8+O8+U8</f>
        <v>754</v>
      </c>
      <c r="AB8" s="10">
        <f t="shared" ref="AB8:AB13" si="4">D8+J8+P8+V8</f>
        <v>805</v>
      </c>
      <c r="AC8" s="10">
        <f t="shared" ref="AC8:AC13" si="5">E8+K8+Q8+W8</f>
        <v>1559</v>
      </c>
      <c r="AD8" s="10">
        <f t="shared" ref="AD8:AD13" si="6">F8+L8+R8+X8</f>
        <v>303</v>
      </c>
      <c r="AE8" s="10">
        <f t="shared" ref="AE8:AE13" si="7">G8+M8+S8+Y8</f>
        <v>217</v>
      </c>
      <c r="AF8" s="10">
        <f t="shared" ref="AF8:AF13" si="8">H8+N8+T8+Z8</f>
        <v>520</v>
      </c>
      <c r="AG8" s="22">
        <f t="shared" ref="AG8:AG13" si="9">AA8+AD8</f>
        <v>1057</v>
      </c>
      <c r="AH8" s="22">
        <f t="shared" ref="AH8:AH13" si="10">AB8+AE8</f>
        <v>1022</v>
      </c>
      <c r="AI8" s="22">
        <f t="shared" ref="AI8:AI13" si="11">AC8+AF8</f>
        <v>2079</v>
      </c>
      <c r="AJ8" s="22">
        <v>0</v>
      </c>
      <c r="AK8" s="22">
        <v>0</v>
      </c>
      <c r="AL8" s="20">
        <f t="shared" ref="AL8:AL13" si="12">AJ8+AK8</f>
        <v>0</v>
      </c>
      <c r="AM8" s="22">
        <v>0</v>
      </c>
      <c r="AN8" s="22">
        <v>0</v>
      </c>
      <c r="AO8" s="20">
        <f t="shared" ref="AO8:AO13" si="13">AM8+AN8</f>
        <v>0</v>
      </c>
      <c r="AP8" s="22">
        <f t="shared" ref="AP8:AP13" si="14">AJ8+AM8</f>
        <v>0</v>
      </c>
      <c r="AQ8" s="22">
        <f t="shared" ref="AQ8:AQ13" si="15">AK8+AN8</f>
        <v>0</v>
      </c>
      <c r="AR8" s="94">
        <f t="shared" ref="AR8:AR13" si="16">AL8+AO8</f>
        <v>0</v>
      </c>
      <c r="AS8" s="94">
        <f t="shared" ref="AS8:AS13" si="17">AA8+AJ8</f>
        <v>754</v>
      </c>
      <c r="AT8" s="94">
        <f t="shared" ref="AT8:AT13" si="18">AB8+AK8</f>
        <v>805</v>
      </c>
      <c r="AU8" s="94">
        <f t="shared" ref="AU8:AU13" si="19">AS8+AT8</f>
        <v>1559</v>
      </c>
      <c r="AV8" s="94">
        <f t="shared" ref="AV8:AV13" si="20">AD8+AM8</f>
        <v>303</v>
      </c>
      <c r="AW8" s="94">
        <f t="shared" ref="AW8:AW13" si="21">AE8+AN8</f>
        <v>217</v>
      </c>
      <c r="AX8" s="94">
        <f t="shared" ref="AX8:AX13" si="22">AV8+AW8</f>
        <v>520</v>
      </c>
      <c r="AY8" s="94">
        <f t="shared" ref="AY8:AY13" si="23">AS8+AV8</f>
        <v>1057</v>
      </c>
      <c r="AZ8" s="94">
        <f t="shared" ref="AZ8:AZ13" si="24">AT8+AW8</f>
        <v>1022</v>
      </c>
      <c r="BA8" s="94">
        <f t="shared" ref="BA8:BA13" si="25">AY8+AZ8</f>
        <v>2079</v>
      </c>
      <c r="BB8" s="10">
        <f t="shared" ref="BB8:BB13" si="26">U8+AJ8</f>
        <v>42</v>
      </c>
      <c r="BC8" s="10">
        <f t="shared" ref="BC8:BC13" si="27">V8+AK8</f>
        <v>68</v>
      </c>
      <c r="BD8" s="10">
        <f t="shared" ref="BD8:BD13" si="28">BB8+BC8</f>
        <v>110</v>
      </c>
      <c r="BE8" s="10">
        <f t="shared" ref="BE8:BE13" si="29">X8+AM8</f>
        <v>87</v>
      </c>
      <c r="BF8" s="10">
        <f t="shared" ref="BF8:BF13" si="30">Y8+AN8</f>
        <v>70</v>
      </c>
      <c r="BG8" s="10">
        <f t="shared" ref="BG8:BG13" si="31">BE8+BF8</f>
        <v>157</v>
      </c>
      <c r="BH8" s="22">
        <f t="shared" ref="BH8:BH13" si="32">BB8+BE8</f>
        <v>129</v>
      </c>
      <c r="BI8" s="22">
        <f t="shared" si="1"/>
        <v>138</v>
      </c>
      <c r="BJ8" s="22">
        <f t="shared" si="1"/>
        <v>267</v>
      </c>
      <c r="BK8" s="12"/>
    </row>
    <row r="9" spans="1:63" x14ac:dyDescent="0.3">
      <c r="A9" s="9">
        <v>3</v>
      </c>
      <c r="B9" s="9" t="s">
        <v>30</v>
      </c>
      <c r="C9" s="10">
        <f>'All Block Total'!M9</f>
        <v>36</v>
      </c>
      <c r="D9" s="10">
        <f>'All Block Total'!N9</f>
        <v>32</v>
      </c>
      <c r="E9" s="10">
        <f>'All Block Total'!O9</f>
        <v>68</v>
      </c>
      <c r="F9" s="10">
        <f>'All Block Total'!P9</f>
        <v>68</v>
      </c>
      <c r="G9" s="10">
        <f>'All Block Total'!Q9</f>
        <v>79</v>
      </c>
      <c r="H9" s="10">
        <f>'All Block Total'!R9</f>
        <v>147</v>
      </c>
      <c r="I9" s="10">
        <f>'All Block Total'!S9+'All Block Total'!Y9</f>
        <v>83</v>
      </c>
      <c r="J9" s="10">
        <f>'All Block Total'!T9+'All Block Total'!Z9</f>
        <v>79</v>
      </c>
      <c r="K9" s="10">
        <f>'All Block Total'!U9+'All Block Total'!AA9</f>
        <v>162</v>
      </c>
      <c r="L9" s="10">
        <f>'All Block Total'!V9+'All Block Total'!AB9</f>
        <v>83</v>
      </c>
      <c r="M9" s="10">
        <f>'All Block Total'!W9+'All Block Total'!AC9</f>
        <v>107</v>
      </c>
      <c r="N9" s="10">
        <f>'All Block Total'!X9+'All Block Total'!AD9</f>
        <v>190</v>
      </c>
      <c r="O9" s="10">
        <f>'All Block Total'!AE9+'All Block Total'!AK9+'All Block Total'!AQ9+'All Block Total'!AW9+'All Block Total'!BC9+'All Block Total'!BI9+'All Block Total'!BO9+'All Block Total'!BU9+'All Block Total'!CA9</f>
        <v>411</v>
      </c>
      <c r="P9" s="10">
        <f>'All Block Total'!AF9+'All Block Total'!AL9+'All Block Total'!AR9+'All Block Total'!AX9+'All Block Total'!BD9+'All Block Total'!BJ9+'All Block Total'!BP9+'All Block Total'!BV9+'All Block Total'!CB9</f>
        <v>476</v>
      </c>
      <c r="Q9" s="10">
        <f>'All Block Total'!AG9+'All Block Total'!AM9+'All Block Total'!AS9+'All Block Total'!AY9+'All Block Total'!BE9+'All Block Total'!BK9+'All Block Total'!BQ9+'All Block Total'!BW9+'All Block Total'!CC9</f>
        <v>887</v>
      </c>
      <c r="R9" s="10">
        <f>'All Block Total'!AH9+'All Block Total'!AN9+'All Block Total'!AT9+'All Block Total'!AZ9+'All Block Total'!BF9+'All Block Total'!BL9+'All Block Total'!BR9+'All Block Total'!BX9+'All Block Total'!CD9</f>
        <v>162</v>
      </c>
      <c r="S9" s="10">
        <f>'All Block Total'!AI9+'All Block Total'!AO9+'All Block Total'!AU9+'All Block Total'!BA9+'All Block Total'!BG9+'All Block Total'!BM9+'All Block Total'!BS9+'All Block Total'!BY9+'All Block Total'!CE9</f>
        <v>139</v>
      </c>
      <c r="T9" s="10">
        <f t="shared" si="2"/>
        <v>301</v>
      </c>
      <c r="U9" s="10">
        <f>'All Block Total'!CG9+'All Block Total'!CM9+'All Block Total'!CS9+'All Block Total'!CY9</f>
        <v>30</v>
      </c>
      <c r="V9" s="10">
        <f>'All Block Total'!CH9+'All Block Total'!CN9+'All Block Total'!CT9+'All Block Total'!CZ9</f>
        <v>66</v>
      </c>
      <c r="W9" s="10">
        <f>'All Block Total'!CI9+'All Block Total'!CO9+'All Block Total'!CU9+'All Block Total'!DA9</f>
        <v>96</v>
      </c>
      <c r="X9" s="10">
        <f>'All Block Total'!CJ9+'All Block Total'!CP9+'All Block Total'!CV9+'All Block Total'!DB9</f>
        <v>144</v>
      </c>
      <c r="Y9" s="10">
        <f>'All Block Total'!CK9+'All Block Total'!CQ9+'All Block Total'!CW9+'All Block Total'!DC9</f>
        <v>96</v>
      </c>
      <c r="Z9" s="10">
        <f>'All Block Total'!CL9+'All Block Total'!CR9+'All Block Total'!CX9+'All Block Total'!DD9</f>
        <v>240</v>
      </c>
      <c r="AA9" s="10">
        <f t="shared" si="3"/>
        <v>560</v>
      </c>
      <c r="AB9" s="10">
        <f t="shared" si="4"/>
        <v>653</v>
      </c>
      <c r="AC9" s="10">
        <f t="shared" si="5"/>
        <v>1213</v>
      </c>
      <c r="AD9" s="10">
        <f t="shared" si="6"/>
        <v>457</v>
      </c>
      <c r="AE9" s="10">
        <f t="shared" si="7"/>
        <v>421</v>
      </c>
      <c r="AF9" s="10">
        <f t="shared" si="8"/>
        <v>878</v>
      </c>
      <c r="AG9" s="22">
        <f t="shared" si="9"/>
        <v>1017</v>
      </c>
      <c r="AH9" s="22">
        <f t="shared" si="10"/>
        <v>1074</v>
      </c>
      <c r="AI9" s="22">
        <f t="shared" si="11"/>
        <v>2091</v>
      </c>
      <c r="AJ9" s="22">
        <v>4</v>
      </c>
      <c r="AK9" s="22">
        <v>5</v>
      </c>
      <c r="AL9" s="20">
        <f t="shared" si="12"/>
        <v>9</v>
      </c>
      <c r="AM9" s="22">
        <v>290</v>
      </c>
      <c r="AN9" s="22">
        <v>185</v>
      </c>
      <c r="AO9" s="20">
        <f t="shared" si="13"/>
        <v>475</v>
      </c>
      <c r="AP9" s="22">
        <f t="shared" si="14"/>
        <v>294</v>
      </c>
      <c r="AQ9" s="22">
        <f t="shared" si="15"/>
        <v>190</v>
      </c>
      <c r="AR9" s="94">
        <f t="shared" si="16"/>
        <v>484</v>
      </c>
      <c r="AS9" s="94">
        <f t="shared" si="17"/>
        <v>564</v>
      </c>
      <c r="AT9" s="94">
        <f t="shared" si="18"/>
        <v>658</v>
      </c>
      <c r="AU9" s="94">
        <f t="shared" si="19"/>
        <v>1222</v>
      </c>
      <c r="AV9" s="94">
        <f t="shared" si="20"/>
        <v>747</v>
      </c>
      <c r="AW9" s="94">
        <f t="shared" si="21"/>
        <v>606</v>
      </c>
      <c r="AX9" s="94">
        <f t="shared" si="22"/>
        <v>1353</v>
      </c>
      <c r="AY9" s="94">
        <f t="shared" si="23"/>
        <v>1311</v>
      </c>
      <c r="AZ9" s="94">
        <f t="shared" si="24"/>
        <v>1264</v>
      </c>
      <c r="BA9" s="94">
        <f t="shared" si="25"/>
        <v>2575</v>
      </c>
      <c r="BB9" s="10">
        <f t="shared" si="26"/>
        <v>34</v>
      </c>
      <c r="BC9" s="10">
        <f t="shared" si="27"/>
        <v>71</v>
      </c>
      <c r="BD9" s="10">
        <f t="shared" si="28"/>
        <v>105</v>
      </c>
      <c r="BE9" s="10">
        <f t="shared" si="29"/>
        <v>434</v>
      </c>
      <c r="BF9" s="10">
        <f t="shared" si="30"/>
        <v>281</v>
      </c>
      <c r="BG9" s="10">
        <f t="shared" si="31"/>
        <v>715</v>
      </c>
      <c r="BH9" s="22">
        <f t="shared" si="32"/>
        <v>468</v>
      </c>
      <c r="BI9" s="22">
        <f t="shared" si="1"/>
        <v>352</v>
      </c>
      <c r="BJ9" s="22">
        <f t="shared" si="1"/>
        <v>820</v>
      </c>
      <c r="BK9" s="14"/>
    </row>
    <row r="10" spans="1:63" x14ac:dyDescent="0.3">
      <c r="A10" s="9">
        <v>4</v>
      </c>
      <c r="B10" s="9" t="s">
        <v>45</v>
      </c>
      <c r="C10" s="10">
        <f>'All Block Total'!M10</f>
        <v>29</v>
      </c>
      <c r="D10" s="10">
        <f>'All Block Total'!N10</f>
        <v>35</v>
      </c>
      <c r="E10" s="10">
        <f>'All Block Total'!O10</f>
        <v>64</v>
      </c>
      <c r="F10" s="10">
        <f>'All Block Total'!P10</f>
        <v>64</v>
      </c>
      <c r="G10" s="10">
        <f>'All Block Total'!Q10</f>
        <v>46</v>
      </c>
      <c r="H10" s="10">
        <f>'All Block Total'!R10</f>
        <v>110</v>
      </c>
      <c r="I10" s="10">
        <f>'All Block Total'!S10+'All Block Total'!Y10</f>
        <v>92</v>
      </c>
      <c r="J10" s="10">
        <f>'All Block Total'!T10+'All Block Total'!Z10</f>
        <v>116</v>
      </c>
      <c r="K10" s="10">
        <f>'All Block Total'!U10+'All Block Total'!AA10</f>
        <v>208</v>
      </c>
      <c r="L10" s="10">
        <f>'All Block Total'!V10+'All Block Total'!AB10</f>
        <v>16</v>
      </c>
      <c r="M10" s="10">
        <f>'All Block Total'!W10+'All Block Total'!AC10</f>
        <v>22</v>
      </c>
      <c r="N10" s="10">
        <f>'All Block Total'!X10+'All Block Total'!AD10</f>
        <v>38</v>
      </c>
      <c r="O10" s="10">
        <f>'All Block Total'!AE10+'All Block Total'!AK10+'All Block Total'!AQ10+'All Block Total'!AW10+'All Block Total'!BC10+'All Block Total'!BI10+'All Block Total'!BO10+'All Block Total'!BU10+'All Block Total'!CA10</f>
        <v>320</v>
      </c>
      <c r="P10" s="10">
        <f>'All Block Total'!AF10+'All Block Total'!AL10+'All Block Total'!AR10+'All Block Total'!AX10+'All Block Total'!BD10+'All Block Total'!BJ10+'All Block Total'!BP10+'All Block Total'!BV10+'All Block Total'!CB10</f>
        <v>471</v>
      </c>
      <c r="Q10" s="10">
        <f>'All Block Total'!AG10+'All Block Total'!AM10+'All Block Total'!AS10+'All Block Total'!AY10+'All Block Total'!BE10+'All Block Total'!BK10+'All Block Total'!BQ10+'All Block Total'!BW10+'All Block Total'!CC10</f>
        <v>791</v>
      </c>
      <c r="R10" s="10">
        <f>'All Block Total'!AH10+'All Block Total'!AN10+'All Block Total'!AT10+'All Block Total'!AZ10+'All Block Total'!BF10+'All Block Total'!BL10+'All Block Total'!BR10+'All Block Total'!BX10+'All Block Total'!CD10</f>
        <v>122</v>
      </c>
      <c r="S10" s="10">
        <f>'All Block Total'!AI10+'All Block Total'!AO10+'All Block Total'!AU10+'All Block Total'!BA10+'All Block Total'!BG10+'All Block Total'!BM10+'All Block Total'!BS10+'All Block Total'!BY10+'All Block Total'!CE10</f>
        <v>47</v>
      </c>
      <c r="T10" s="10">
        <f t="shared" si="2"/>
        <v>169</v>
      </c>
      <c r="U10" s="10">
        <f>'All Block Total'!CG10+'All Block Total'!CM10+'All Block Total'!CS10+'All Block Total'!CY10</f>
        <v>10</v>
      </c>
      <c r="V10" s="10">
        <f>'All Block Total'!CH10+'All Block Total'!CN10+'All Block Total'!CT10+'All Block Total'!CZ10</f>
        <v>53</v>
      </c>
      <c r="W10" s="10">
        <f>'All Block Total'!CI10+'All Block Total'!CO10+'All Block Total'!CU10+'All Block Total'!DA10</f>
        <v>63</v>
      </c>
      <c r="X10" s="10">
        <f>'All Block Total'!CJ10+'All Block Total'!CP10+'All Block Total'!CV10+'All Block Total'!DB10</f>
        <v>87</v>
      </c>
      <c r="Y10" s="10">
        <f>'All Block Total'!CK10+'All Block Total'!CQ10+'All Block Total'!CW10+'All Block Total'!DC10</f>
        <v>63</v>
      </c>
      <c r="Z10" s="10">
        <f>'All Block Total'!CL10+'All Block Total'!CR10+'All Block Total'!CX10+'All Block Total'!DD10</f>
        <v>150</v>
      </c>
      <c r="AA10" s="10">
        <f t="shared" si="3"/>
        <v>451</v>
      </c>
      <c r="AB10" s="10">
        <f t="shared" si="4"/>
        <v>675</v>
      </c>
      <c r="AC10" s="10">
        <f t="shared" si="5"/>
        <v>1126</v>
      </c>
      <c r="AD10" s="10">
        <f t="shared" si="6"/>
        <v>289</v>
      </c>
      <c r="AE10" s="10">
        <f t="shared" si="7"/>
        <v>178</v>
      </c>
      <c r="AF10" s="10">
        <f t="shared" si="8"/>
        <v>467</v>
      </c>
      <c r="AG10" s="22">
        <f t="shared" si="9"/>
        <v>740</v>
      </c>
      <c r="AH10" s="22">
        <f t="shared" si="10"/>
        <v>853</v>
      </c>
      <c r="AI10" s="22">
        <f t="shared" si="11"/>
        <v>1593</v>
      </c>
      <c r="AJ10" s="22">
        <v>0</v>
      </c>
      <c r="AK10" s="22">
        <v>0</v>
      </c>
      <c r="AL10" s="20">
        <f t="shared" si="12"/>
        <v>0</v>
      </c>
      <c r="AM10" s="22">
        <v>0</v>
      </c>
      <c r="AN10" s="22">
        <v>0</v>
      </c>
      <c r="AO10" s="20">
        <f t="shared" si="13"/>
        <v>0</v>
      </c>
      <c r="AP10" s="22">
        <f t="shared" si="14"/>
        <v>0</v>
      </c>
      <c r="AQ10" s="22">
        <f t="shared" si="15"/>
        <v>0</v>
      </c>
      <c r="AR10" s="94">
        <f t="shared" si="16"/>
        <v>0</v>
      </c>
      <c r="AS10" s="94">
        <f t="shared" si="17"/>
        <v>451</v>
      </c>
      <c r="AT10" s="94">
        <f t="shared" si="18"/>
        <v>675</v>
      </c>
      <c r="AU10" s="94">
        <f t="shared" si="19"/>
        <v>1126</v>
      </c>
      <c r="AV10" s="94">
        <f t="shared" si="20"/>
        <v>289</v>
      </c>
      <c r="AW10" s="94">
        <f t="shared" si="21"/>
        <v>178</v>
      </c>
      <c r="AX10" s="94">
        <f t="shared" si="22"/>
        <v>467</v>
      </c>
      <c r="AY10" s="94">
        <f t="shared" si="23"/>
        <v>740</v>
      </c>
      <c r="AZ10" s="94">
        <f t="shared" si="24"/>
        <v>853</v>
      </c>
      <c r="BA10" s="94">
        <f t="shared" si="25"/>
        <v>1593</v>
      </c>
      <c r="BB10" s="10">
        <f t="shared" si="26"/>
        <v>10</v>
      </c>
      <c r="BC10" s="10">
        <f t="shared" si="27"/>
        <v>53</v>
      </c>
      <c r="BD10" s="10">
        <f t="shared" si="28"/>
        <v>63</v>
      </c>
      <c r="BE10" s="10">
        <f t="shared" si="29"/>
        <v>87</v>
      </c>
      <c r="BF10" s="10">
        <f t="shared" si="30"/>
        <v>63</v>
      </c>
      <c r="BG10" s="10">
        <f t="shared" si="31"/>
        <v>150</v>
      </c>
      <c r="BH10" s="22">
        <f t="shared" si="32"/>
        <v>97</v>
      </c>
      <c r="BI10" s="22">
        <f t="shared" si="1"/>
        <v>116</v>
      </c>
      <c r="BJ10" s="22">
        <f t="shared" si="1"/>
        <v>213</v>
      </c>
      <c r="BK10" s="15"/>
    </row>
    <row r="11" spans="1:63" x14ac:dyDescent="0.3">
      <c r="A11" s="9">
        <v>5</v>
      </c>
      <c r="B11" s="16" t="s">
        <v>48</v>
      </c>
      <c r="C11" s="10">
        <f>'All Block Total'!M11</f>
        <v>15</v>
      </c>
      <c r="D11" s="10">
        <f>'All Block Total'!N11</f>
        <v>17</v>
      </c>
      <c r="E11" s="10">
        <f>'All Block Total'!O11</f>
        <v>32</v>
      </c>
      <c r="F11" s="10">
        <f>'All Block Total'!P11</f>
        <v>69</v>
      </c>
      <c r="G11" s="10">
        <f>'All Block Total'!Q11</f>
        <v>80</v>
      </c>
      <c r="H11" s="10">
        <f>'All Block Total'!R11</f>
        <v>149</v>
      </c>
      <c r="I11" s="10">
        <f>'All Block Total'!S11+'All Block Total'!Y11</f>
        <v>66</v>
      </c>
      <c r="J11" s="10">
        <f>'All Block Total'!T11+'All Block Total'!Z11</f>
        <v>73</v>
      </c>
      <c r="K11" s="10">
        <f>'All Block Total'!U11+'All Block Total'!AA11</f>
        <v>139</v>
      </c>
      <c r="L11" s="10">
        <f>'All Block Total'!V11+'All Block Total'!AB11</f>
        <v>80</v>
      </c>
      <c r="M11" s="10">
        <f>'All Block Total'!W11+'All Block Total'!AC11</f>
        <v>89</v>
      </c>
      <c r="N11" s="10">
        <f>'All Block Total'!X11+'All Block Total'!AD11</f>
        <v>169</v>
      </c>
      <c r="O11" s="10">
        <f>'All Block Total'!AE11+'All Block Total'!AK11+'All Block Total'!AQ11+'All Block Total'!AW11+'All Block Total'!BC11+'All Block Total'!BI11+'All Block Total'!BO11+'All Block Total'!BU11+'All Block Total'!CA11</f>
        <v>293</v>
      </c>
      <c r="P11" s="10">
        <f>'All Block Total'!AF11+'All Block Total'!AL11+'All Block Total'!AR11+'All Block Total'!AX11+'All Block Total'!BD11+'All Block Total'!BJ11+'All Block Total'!BP11+'All Block Total'!BV11+'All Block Total'!CB11</f>
        <v>358</v>
      </c>
      <c r="Q11" s="10">
        <f>'All Block Total'!AG11+'All Block Total'!AM11+'All Block Total'!AS11+'All Block Total'!AY11+'All Block Total'!BE11+'All Block Total'!BK11+'All Block Total'!BQ11+'All Block Total'!BW11+'All Block Total'!CC11</f>
        <v>651</v>
      </c>
      <c r="R11" s="10">
        <f>'All Block Total'!AH11+'All Block Total'!AN11+'All Block Total'!AT11+'All Block Total'!AZ11+'All Block Total'!BF11+'All Block Total'!BL11+'All Block Total'!BR11+'All Block Total'!BX11+'All Block Total'!CD11</f>
        <v>182</v>
      </c>
      <c r="S11" s="10">
        <f>'All Block Total'!AI11+'All Block Total'!AO11+'All Block Total'!AU11+'All Block Total'!BA11+'All Block Total'!BG11+'All Block Total'!BM11+'All Block Total'!BS11+'All Block Total'!BY11+'All Block Total'!CE11</f>
        <v>123</v>
      </c>
      <c r="T11" s="10">
        <f t="shared" si="2"/>
        <v>305</v>
      </c>
      <c r="U11" s="10">
        <f>'All Block Total'!CG11+'All Block Total'!CM11+'All Block Total'!CS11+'All Block Total'!CY11</f>
        <v>13</v>
      </c>
      <c r="V11" s="10">
        <f>'All Block Total'!CH11+'All Block Total'!CN11+'All Block Total'!CT11+'All Block Total'!CZ11</f>
        <v>41</v>
      </c>
      <c r="W11" s="10">
        <f>'All Block Total'!CI11+'All Block Total'!CO11+'All Block Total'!CU11+'All Block Total'!DA11</f>
        <v>54</v>
      </c>
      <c r="X11" s="10">
        <f>'All Block Total'!CJ11+'All Block Total'!CP11+'All Block Total'!CV11+'All Block Total'!DB11</f>
        <v>73</v>
      </c>
      <c r="Y11" s="10">
        <f>'All Block Total'!CK11+'All Block Total'!CQ11+'All Block Total'!CW11+'All Block Total'!DC11</f>
        <v>62</v>
      </c>
      <c r="Z11" s="10">
        <f>'All Block Total'!CL11+'All Block Total'!CR11+'All Block Total'!CX11+'All Block Total'!DD11</f>
        <v>136</v>
      </c>
      <c r="AA11" s="10">
        <f t="shared" si="3"/>
        <v>387</v>
      </c>
      <c r="AB11" s="10">
        <f t="shared" si="4"/>
        <v>489</v>
      </c>
      <c r="AC11" s="10">
        <f t="shared" si="5"/>
        <v>876</v>
      </c>
      <c r="AD11" s="10">
        <f t="shared" si="6"/>
        <v>404</v>
      </c>
      <c r="AE11" s="10">
        <f t="shared" si="7"/>
        <v>354</v>
      </c>
      <c r="AF11" s="10">
        <f t="shared" si="8"/>
        <v>759</v>
      </c>
      <c r="AG11" s="22">
        <f t="shared" si="9"/>
        <v>791</v>
      </c>
      <c r="AH11" s="22">
        <f t="shared" si="10"/>
        <v>843</v>
      </c>
      <c r="AI11" s="22">
        <f t="shared" si="11"/>
        <v>1635</v>
      </c>
      <c r="AJ11" s="22">
        <v>0</v>
      </c>
      <c r="AK11" s="22">
        <v>0</v>
      </c>
      <c r="AL11" s="20">
        <f t="shared" si="12"/>
        <v>0</v>
      </c>
      <c r="AM11" s="22">
        <v>0</v>
      </c>
      <c r="AN11" s="22">
        <v>0</v>
      </c>
      <c r="AO11" s="20">
        <f t="shared" si="13"/>
        <v>0</v>
      </c>
      <c r="AP11" s="22">
        <f t="shared" si="14"/>
        <v>0</v>
      </c>
      <c r="AQ11" s="22">
        <f t="shared" si="15"/>
        <v>0</v>
      </c>
      <c r="AR11" s="94">
        <f t="shared" si="16"/>
        <v>0</v>
      </c>
      <c r="AS11" s="94">
        <f t="shared" si="17"/>
        <v>387</v>
      </c>
      <c r="AT11" s="94">
        <f t="shared" si="18"/>
        <v>489</v>
      </c>
      <c r="AU11" s="94">
        <f t="shared" si="19"/>
        <v>876</v>
      </c>
      <c r="AV11" s="94">
        <f t="shared" si="20"/>
        <v>404</v>
      </c>
      <c r="AW11" s="94">
        <f t="shared" si="21"/>
        <v>354</v>
      </c>
      <c r="AX11" s="94">
        <f t="shared" si="22"/>
        <v>758</v>
      </c>
      <c r="AY11" s="94">
        <f t="shared" si="23"/>
        <v>791</v>
      </c>
      <c r="AZ11" s="94">
        <f t="shared" si="24"/>
        <v>843</v>
      </c>
      <c r="BA11" s="94">
        <f t="shared" si="25"/>
        <v>1634</v>
      </c>
      <c r="BB11" s="10">
        <f t="shared" si="26"/>
        <v>13</v>
      </c>
      <c r="BC11" s="10">
        <f t="shared" si="27"/>
        <v>41</v>
      </c>
      <c r="BD11" s="10">
        <f t="shared" si="28"/>
        <v>54</v>
      </c>
      <c r="BE11" s="10">
        <f t="shared" si="29"/>
        <v>73</v>
      </c>
      <c r="BF11" s="10">
        <f t="shared" si="30"/>
        <v>62</v>
      </c>
      <c r="BG11" s="10">
        <f t="shared" si="31"/>
        <v>135</v>
      </c>
      <c r="BH11" s="22">
        <f t="shared" si="32"/>
        <v>86</v>
      </c>
      <c r="BI11" s="22">
        <f t="shared" si="1"/>
        <v>103</v>
      </c>
      <c r="BJ11" s="22">
        <f t="shared" si="1"/>
        <v>189</v>
      </c>
      <c r="BK11" s="14"/>
    </row>
    <row r="12" spans="1:63" x14ac:dyDescent="0.3">
      <c r="A12" s="9">
        <v>6</v>
      </c>
      <c r="B12" s="9" t="s">
        <v>46</v>
      </c>
      <c r="C12" s="10">
        <f>'All Block Total'!M12</f>
        <v>16</v>
      </c>
      <c r="D12" s="10">
        <f>'All Block Total'!N12</f>
        <v>8</v>
      </c>
      <c r="E12" s="10">
        <f>'All Block Total'!O12</f>
        <v>24</v>
      </c>
      <c r="F12" s="10">
        <f>'All Block Total'!P12</f>
        <v>24</v>
      </c>
      <c r="G12" s="10">
        <f>'All Block Total'!Q12</f>
        <v>50</v>
      </c>
      <c r="H12" s="10">
        <f>'All Block Total'!R12</f>
        <v>74</v>
      </c>
      <c r="I12" s="10">
        <f>'All Block Total'!S12+'All Block Total'!Y12</f>
        <v>67</v>
      </c>
      <c r="J12" s="10">
        <f>'All Block Total'!T12+'All Block Total'!Z12</f>
        <v>74</v>
      </c>
      <c r="K12" s="10">
        <f>'All Block Total'!U12+'All Block Total'!AA12</f>
        <v>141</v>
      </c>
      <c r="L12" s="10">
        <f>'All Block Total'!V12+'All Block Total'!AB12</f>
        <v>22</v>
      </c>
      <c r="M12" s="10">
        <f>'All Block Total'!W12+'All Block Total'!AC12</f>
        <v>20</v>
      </c>
      <c r="N12" s="10">
        <f>'All Block Total'!X12+'All Block Total'!AD12</f>
        <v>42</v>
      </c>
      <c r="O12" s="10">
        <f>'All Block Total'!AE12+'All Block Total'!AK12+'All Block Total'!AQ12+'All Block Total'!AW12+'All Block Total'!BC12+'All Block Total'!BI12+'All Block Total'!BO12+'All Block Total'!BU12+'All Block Total'!CA12</f>
        <v>339</v>
      </c>
      <c r="P12" s="10">
        <f>'All Block Total'!AF12+'All Block Total'!AL12+'All Block Total'!AR12+'All Block Total'!AX12+'All Block Total'!BD12+'All Block Total'!BJ12+'All Block Total'!BP12+'All Block Total'!BV12+'All Block Total'!CB12</f>
        <v>448</v>
      </c>
      <c r="Q12" s="10">
        <f>'All Block Total'!AG12+'All Block Total'!AM12+'All Block Total'!AS12+'All Block Total'!AY12+'All Block Total'!BE12+'All Block Total'!BK12+'All Block Total'!BQ12+'All Block Total'!BW12+'All Block Total'!CC12</f>
        <v>787</v>
      </c>
      <c r="R12" s="10">
        <f>'All Block Total'!AH12+'All Block Total'!AN12+'All Block Total'!AT12+'All Block Total'!AZ12+'All Block Total'!BF12+'All Block Total'!BL12+'All Block Total'!BR12+'All Block Total'!BX12+'All Block Total'!CD12</f>
        <v>63</v>
      </c>
      <c r="S12" s="10">
        <f>'All Block Total'!AI12+'All Block Total'!AO12+'All Block Total'!AU12+'All Block Total'!BA12+'All Block Total'!BG12+'All Block Total'!BM12+'All Block Total'!BS12+'All Block Total'!BY12+'All Block Total'!CE12</f>
        <v>37</v>
      </c>
      <c r="T12" s="10">
        <f t="shared" si="2"/>
        <v>100</v>
      </c>
      <c r="U12" s="10">
        <f>'All Block Total'!CG12+'All Block Total'!CM12+'All Block Total'!CS12+'All Block Total'!CY12</f>
        <v>34</v>
      </c>
      <c r="V12" s="10">
        <f>'All Block Total'!CH12+'All Block Total'!CN12+'All Block Total'!CT12+'All Block Total'!CZ12</f>
        <v>61</v>
      </c>
      <c r="W12" s="10">
        <f>'All Block Total'!CI12+'All Block Total'!CO12+'All Block Total'!CU12+'All Block Total'!DA12</f>
        <v>95</v>
      </c>
      <c r="X12" s="10">
        <f>'All Block Total'!CJ12+'All Block Total'!CP12+'All Block Total'!CV12+'All Block Total'!DB12</f>
        <v>110</v>
      </c>
      <c r="Y12" s="10">
        <f>'All Block Total'!CK12+'All Block Total'!CQ12+'All Block Total'!CW12+'All Block Total'!DC12</f>
        <v>52</v>
      </c>
      <c r="Z12" s="10">
        <f>'All Block Total'!CL12+'All Block Total'!CR12+'All Block Total'!CX12+'All Block Total'!DD12</f>
        <v>162</v>
      </c>
      <c r="AA12" s="10">
        <f t="shared" si="3"/>
        <v>456</v>
      </c>
      <c r="AB12" s="10">
        <f t="shared" si="4"/>
        <v>591</v>
      </c>
      <c r="AC12" s="10">
        <f t="shared" si="5"/>
        <v>1047</v>
      </c>
      <c r="AD12" s="10">
        <f t="shared" si="6"/>
        <v>219</v>
      </c>
      <c r="AE12" s="10">
        <f t="shared" si="7"/>
        <v>159</v>
      </c>
      <c r="AF12" s="10">
        <f t="shared" si="8"/>
        <v>378</v>
      </c>
      <c r="AG12" s="22">
        <f t="shared" si="9"/>
        <v>675</v>
      </c>
      <c r="AH12" s="22">
        <f t="shared" si="10"/>
        <v>750</v>
      </c>
      <c r="AI12" s="22">
        <f t="shared" si="11"/>
        <v>1425</v>
      </c>
      <c r="AJ12" s="22">
        <v>15</v>
      </c>
      <c r="AK12" s="22">
        <v>13</v>
      </c>
      <c r="AL12" s="20">
        <f t="shared" si="12"/>
        <v>28</v>
      </c>
      <c r="AM12" s="22">
        <v>82</v>
      </c>
      <c r="AN12" s="22">
        <v>61</v>
      </c>
      <c r="AO12" s="20">
        <f t="shared" si="13"/>
        <v>143</v>
      </c>
      <c r="AP12" s="22">
        <f t="shared" si="14"/>
        <v>97</v>
      </c>
      <c r="AQ12" s="22">
        <f t="shared" si="15"/>
        <v>74</v>
      </c>
      <c r="AR12" s="94">
        <f t="shared" si="16"/>
        <v>171</v>
      </c>
      <c r="AS12" s="94">
        <f t="shared" si="17"/>
        <v>471</v>
      </c>
      <c r="AT12" s="94">
        <f t="shared" si="18"/>
        <v>604</v>
      </c>
      <c r="AU12" s="94">
        <f t="shared" si="19"/>
        <v>1075</v>
      </c>
      <c r="AV12" s="94">
        <f t="shared" si="20"/>
        <v>301</v>
      </c>
      <c r="AW12" s="94">
        <f t="shared" si="21"/>
        <v>220</v>
      </c>
      <c r="AX12" s="94">
        <f t="shared" si="22"/>
        <v>521</v>
      </c>
      <c r="AY12" s="94">
        <f t="shared" si="23"/>
        <v>772</v>
      </c>
      <c r="AZ12" s="94">
        <f t="shared" si="24"/>
        <v>824</v>
      </c>
      <c r="BA12" s="94">
        <f t="shared" si="25"/>
        <v>1596</v>
      </c>
      <c r="BB12" s="10">
        <f t="shared" si="26"/>
        <v>49</v>
      </c>
      <c r="BC12" s="10">
        <f t="shared" si="27"/>
        <v>74</v>
      </c>
      <c r="BD12" s="10">
        <f t="shared" si="28"/>
        <v>123</v>
      </c>
      <c r="BE12" s="10">
        <f t="shared" si="29"/>
        <v>192</v>
      </c>
      <c r="BF12" s="10">
        <f t="shared" si="30"/>
        <v>113</v>
      </c>
      <c r="BG12" s="10">
        <f t="shared" si="31"/>
        <v>305</v>
      </c>
      <c r="BH12" s="22">
        <f t="shared" si="32"/>
        <v>241</v>
      </c>
      <c r="BI12" s="22">
        <f t="shared" si="1"/>
        <v>187</v>
      </c>
      <c r="BJ12" s="22">
        <f t="shared" si="1"/>
        <v>428</v>
      </c>
      <c r="BK12" s="17"/>
    </row>
    <row r="13" spans="1:63" ht="15" thickBot="1" x14ac:dyDescent="0.35">
      <c r="A13" s="23">
        <v>7</v>
      </c>
      <c r="B13" s="23" t="s">
        <v>42</v>
      </c>
      <c r="C13" s="24">
        <f>'All Block Total'!M13</f>
        <v>13</v>
      </c>
      <c r="D13" s="24">
        <f>'All Block Total'!N13</f>
        <v>28</v>
      </c>
      <c r="E13" s="24">
        <f>'All Block Total'!O13</f>
        <v>41</v>
      </c>
      <c r="F13" s="24">
        <f>'All Block Total'!P13</f>
        <v>30</v>
      </c>
      <c r="G13" s="24">
        <f>'All Block Total'!Q13</f>
        <v>19</v>
      </c>
      <c r="H13" s="24">
        <f>'All Block Total'!R13</f>
        <v>49</v>
      </c>
      <c r="I13" s="24">
        <f>'All Block Total'!S13+'All Block Total'!Y13</f>
        <v>78</v>
      </c>
      <c r="J13" s="24">
        <f>'All Block Total'!T13+'All Block Total'!Z13</f>
        <v>70</v>
      </c>
      <c r="K13" s="24">
        <f>'All Block Total'!U13+'All Block Total'!AA13</f>
        <v>148</v>
      </c>
      <c r="L13" s="24">
        <f>'All Block Total'!V13+'All Block Total'!AB13</f>
        <v>27</v>
      </c>
      <c r="M13" s="24">
        <f>'All Block Total'!W13+'All Block Total'!AC13</f>
        <v>17</v>
      </c>
      <c r="N13" s="24">
        <f>'All Block Total'!X13+'All Block Total'!AD13</f>
        <v>44</v>
      </c>
      <c r="O13" s="24">
        <f>'All Block Total'!AE13+'All Block Total'!AK13+'All Block Total'!AQ13+'All Block Total'!AW13+'All Block Total'!BC13+'All Block Total'!BI13+'All Block Total'!BO13+'All Block Total'!BU13+'All Block Total'!CA13</f>
        <v>163</v>
      </c>
      <c r="P13" s="24">
        <f>'All Block Total'!AF13+'All Block Total'!AL13+'All Block Total'!AR13+'All Block Total'!AX13+'All Block Total'!BD13+'All Block Total'!BJ13+'All Block Total'!BP13+'All Block Total'!BV13+'All Block Total'!CB13</f>
        <v>292</v>
      </c>
      <c r="Q13" s="24">
        <f>'All Block Total'!AG13+'All Block Total'!AM13+'All Block Total'!AS13+'All Block Total'!AY13+'All Block Total'!BE13+'All Block Total'!BK13+'All Block Total'!BQ13+'All Block Total'!BW13+'All Block Total'!CC13</f>
        <v>455</v>
      </c>
      <c r="R13" s="24">
        <f>'All Block Total'!AH13+'All Block Total'!AN13+'All Block Total'!AT13+'All Block Total'!AZ13+'All Block Total'!BF13+'All Block Total'!BL13+'All Block Total'!BR13+'All Block Total'!BX13+'All Block Total'!CD13</f>
        <v>98</v>
      </c>
      <c r="S13" s="24">
        <f>'All Block Total'!AI13+'All Block Total'!AO13+'All Block Total'!AU13+'All Block Total'!BA13+'All Block Total'!BG13+'All Block Total'!BM13+'All Block Total'!BS13+'All Block Total'!BY13+'All Block Total'!CE13</f>
        <v>55</v>
      </c>
      <c r="T13" s="10">
        <f t="shared" si="2"/>
        <v>153</v>
      </c>
      <c r="U13" s="24">
        <f>'All Block Total'!CG13+'All Block Total'!CM13+'All Block Total'!CS13+'All Block Total'!CY13</f>
        <v>18</v>
      </c>
      <c r="V13" s="24">
        <f>'All Block Total'!CH13+'All Block Total'!CN13+'All Block Total'!CT13+'All Block Total'!CZ13</f>
        <v>67</v>
      </c>
      <c r="W13" s="24">
        <f>'All Block Total'!CI13+'All Block Total'!CO13+'All Block Total'!CU13+'All Block Total'!DA13</f>
        <v>85</v>
      </c>
      <c r="X13" s="24">
        <f>'All Block Total'!CJ13+'All Block Total'!CP13+'All Block Total'!CV13+'All Block Total'!DB13</f>
        <v>75</v>
      </c>
      <c r="Y13" s="24">
        <f>'All Block Total'!CK13+'All Block Total'!CQ13+'All Block Total'!CW13+'All Block Total'!DC13</f>
        <v>37</v>
      </c>
      <c r="Z13" s="24">
        <f>'All Block Total'!CL13+'All Block Total'!CR13+'All Block Total'!CX13+'All Block Total'!DD13</f>
        <v>112</v>
      </c>
      <c r="AA13" s="24">
        <f t="shared" si="3"/>
        <v>272</v>
      </c>
      <c r="AB13" s="24">
        <f t="shared" si="4"/>
        <v>457</v>
      </c>
      <c r="AC13" s="24">
        <f t="shared" si="5"/>
        <v>729</v>
      </c>
      <c r="AD13" s="24">
        <f t="shared" si="6"/>
        <v>230</v>
      </c>
      <c r="AE13" s="24">
        <f t="shared" si="7"/>
        <v>128</v>
      </c>
      <c r="AF13" s="24">
        <f t="shared" si="8"/>
        <v>358</v>
      </c>
      <c r="AG13" s="22">
        <f t="shared" si="9"/>
        <v>502</v>
      </c>
      <c r="AH13" s="22">
        <f t="shared" si="10"/>
        <v>585</v>
      </c>
      <c r="AI13" s="22">
        <f t="shared" si="11"/>
        <v>1087</v>
      </c>
      <c r="AJ13" s="22">
        <v>3</v>
      </c>
      <c r="AK13" s="22">
        <v>3</v>
      </c>
      <c r="AL13" s="20">
        <f t="shared" si="12"/>
        <v>6</v>
      </c>
      <c r="AM13" s="22">
        <v>215</v>
      </c>
      <c r="AN13" s="22">
        <v>191</v>
      </c>
      <c r="AO13" s="20">
        <f t="shared" si="13"/>
        <v>406</v>
      </c>
      <c r="AP13" s="22">
        <f t="shared" si="14"/>
        <v>218</v>
      </c>
      <c r="AQ13" s="22">
        <f t="shared" si="15"/>
        <v>194</v>
      </c>
      <c r="AR13" s="94">
        <f t="shared" si="16"/>
        <v>412</v>
      </c>
      <c r="AS13" s="94">
        <f t="shared" si="17"/>
        <v>275</v>
      </c>
      <c r="AT13" s="94">
        <f t="shared" si="18"/>
        <v>460</v>
      </c>
      <c r="AU13" s="94">
        <f t="shared" si="19"/>
        <v>735</v>
      </c>
      <c r="AV13" s="94">
        <f t="shared" si="20"/>
        <v>445</v>
      </c>
      <c r="AW13" s="94">
        <f t="shared" si="21"/>
        <v>319</v>
      </c>
      <c r="AX13" s="94">
        <f t="shared" si="22"/>
        <v>764</v>
      </c>
      <c r="AY13" s="94">
        <f t="shared" si="23"/>
        <v>720</v>
      </c>
      <c r="AZ13" s="94">
        <f t="shared" si="24"/>
        <v>779</v>
      </c>
      <c r="BA13" s="94">
        <f t="shared" si="25"/>
        <v>1499</v>
      </c>
      <c r="BB13" s="10">
        <f t="shared" si="26"/>
        <v>21</v>
      </c>
      <c r="BC13" s="10">
        <f t="shared" si="27"/>
        <v>70</v>
      </c>
      <c r="BD13" s="10">
        <f t="shared" si="28"/>
        <v>91</v>
      </c>
      <c r="BE13" s="10">
        <f t="shared" si="29"/>
        <v>290</v>
      </c>
      <c r="BF13" s="10">
        <f t="shared" si="30"/>
        <v>228</v>
      </c>
      <c r="BG13" s="10">
        <f t="shared" si="31"/>
        <v>518</v>
      </c>
      <c r="BH13" s="22">
        <f t="shared" si="32"/>
        <v>311</v>
      </c>
      <c r="BI13" s="22">
        <f t="shared" si="1"/>
        <v>298</v>
      </c>
      <c r="BJ13" s="22">
        <f t="shared" si="1"/>
        <v>609</v>
      </c>
      <c r="BK13" s="25"/>
    </row>
    <row r="14" spans="1:63" ht="30.75" customHeight="1" thickBot="1" x14ac:dyDescent="0.35">
      <c r="A14" s="64" t="s">
        <v>53</v>
      </c>
      <c r="B14" s="63"/>
      <c r="C14" s="97">
        <f>SUM(C7:C13)</f>
        <v>195</v>
      </c>
      <c r="D14" s="97">
        <f t="shared" ref="D14:AF14" si="33">SUM(D7:D13)</f>
        <v>215</v>
      </c>
      <c r="E14" s="97">
        <f t="shared" si="33"/>
        <v>410</v>
      </c>
      <c r="F14" s="97">
        <f t="shared" si="33"/>
        <v>436</v>
      </c>
      <c r="G14" s="97">
        <f t="shared" si="33"/>
        <v>386</v>
      </c>
      <c r="H14" s="97">
        <f t="shared" si="33"/>
        <v>822</v>
      </c>
      <c r="I14" s="97">
        <f t="shared" si="33"/>
        <v>625</v>
      </c>
      <c r="J14" s="97">
        <f t="shared" si="33"/>
        <v>639</v>
      </c>
      <c r="K14" s="97">
        <f t="shared" si="33"/>
        <v>1264</v>
      </c>
      <c r="L14" s="97">
        <f t="shared" si="33"/>
        <v>354</v>
      </c>
      <c r="M14" s="97">
        <f t="shared" si="33"/>
        <v>382</v>
      </c>
      <c r="N14" s="97">
        <f t="shared" si="33"/>
        <v>736</v>
      </c>
      <c r="O14" s="97">
        <f t="shared" si="33"/>
        <v>2593</v>
      </c>
      <c r="P14" s="97">
        <f t="shared" si="33"/>
        <v>3213</v>
      </c>
      <c r="Q14" s="97">
        <f t="shared" si="33"/>
        <v>5806</v>
      </c>
      <c r="R14" s="97">
        <f t="shared" si="33"/>
        <v>856</v>
      </c>
      <c r="S14" s="97">
        <f t="shared" si="33"/>
        <v>555</v>
      </c>
      <c r="T14" s="97">
        <f t="shared" si="33"/>
        <v>1411</v>
      </c>
      <c r="U14" s="97">
        <f t="shared" si="33"/>
        <v>198</v>
      </c>
      <c r="V14" s="97">
        <f t="shared" si="33"/>
        <v>424</v>
      </c>
      <c r="W14" s="97">
        <f t="shared" si="33"/>
        <v>622</v>
      </c>
      <c r="X14" s="97">
        <f t="shared" si="33"/>
        <v>724</v>
      </c>
      <c r="Y14" s="97">
        <f t="shared" si="33"/>
        <v>523</v>
      </c>
      <c r="Z14" s="97">
        <f t="shared" si="33"/>
        <v>1248</v>
      </c>
      <c r="AA14" s="97">
        <f t="shared" si="33"/>
        <v>3611</v>
      </c>
      <c r="AB14" s="97">
        <f t="shared" si="33"/>
        <v>4491</v>
      </c>
      <c r="AC14" s="97">
        <f t="shared" si="33"/>
        <v>8102</v>
      </c>
      <c r="AD14" s="97">
        <f t="shared" si="33"/>
        <v>2370</v>
      </c>
      <c r="AE14" s="97">
        <f t="shared" si="33"/>
        <v>1846</v>
      </c>
      <c r="AF14" s="97">
        <f t="shared" si="33"/>
        <v>4217</v>
      </c>
      <c r="AG14" s="97">
        <f>SUM(AG7:AG13)</f>
        <v>5981</v>
      </c>
      <c r="AH14" s="97">
        <f>SUM(AH7:AH13)</f>
        <v>6337</v>
      </c>
      <c r="AI14" s="97">
        <f t="shared" ref="AI14:BJ14" si="34">SUM(AI7:AI13)</f>
        <v>12319</v>
      </c>
      <c r="AJ14" s="97">
        <f t="shared" si="34"/>
        <v>29</v>
      </c>
      <c r="AK14" s="97">
        <f t="shared" si="34"/>
        <v>23</v>
      </c>
      <c r="AL14" s="97">
        <f t="shared" si="34"/>
        <v>52</v>
      </c>
      <c r="AM14" s="97">
        <f t="shared" si="34"/>
        <v>898</v>
      </c>
      <c r="AN14" s="97">
        <f t="shared" si="34"/>
        <v>700</v>
      </c>
      <c r="AO14" s="97">
        <f t="shared" si="34"/>
        <v>1598</v>
      </c>
      <c r="AP14" s="97">
        <f t="shared" si="34"/>
        <v>927</v>
      </c>
      <c r="AQ14" s="97">
        <f t="shared" si="34"/>
        <v>723</v>
      </c>
      <c r="AR14" s="97">
        <f t="shared" si="34"/>
        <v>1650</v>
      </c>
      <c r="AS14" s="97">
        <f t="shared" si="34"/>
        <v>3640</v>
      </c>
      <c r="AT14" s="97">
        <f t="shared" si="34"/>
        <v>4514</v>
      </c>
      <c r="AU14" s="97">
        <f t="shared" si="34"/>
        <v>8154</v>
      </c>
      <c r="AV14" s="97">
        <f t="shared" si="34"/>
        <v>3268</v>
      </c>
      <c r="AW14" s="97">
        <f t="shared" si="34"/>
        <v>2546</v>
      </c>
      <c r="AX14" s="97">
        <f t="shared" si="34"/>
        <v>5814</v>
      </c>
      <c r="AY14" s="97">
        <f t="shared" si="34"/>
        <v>6908</v>
      </c>
      <c r="AZ14" s="97">
        <f t="shared" si="34"/>
        <v>7060</v>
      </c>
      <c r="BA14" s="97">
        <f t="shared" si="34"/>
        <v>13968</v>
      </c>
      <c r="BB14" s="97">
        <f t="shared" si="34"/>
        <v>227</v>
      </c>
      <c r="BC14" s="97">
        <f t="shared" si="34"/>
        <v>447</v>
      </c>
      <c r="BD14" s="97">
        <f t="shared" si="34"/>
        <v>674</v>
      </c>
      <c r="BE14" s="97">
        <f t="shared" si="34"/>
        <v>1622</v>
      </c>
      <c r="BF14" s="97">
        <f t="shared" si="34"/>
        <v>1223</v>
      </c>
      <c r="BG14" s="97">
        <f t="shared" si="34"/>
        <v>2845</v>
      </c>
      <c r="BH14" s="97">
        <f t="shared" si="34"/>
        <v>1849</v>
      </c>
      <c r="BI14" s="97">
        <f t="shared" si="34"/>
        <v>1670</v>
      </c>
      <c r="BJ14" s="97">
        <f t="shared" si="34"/>
        <v>3519</v>
      </c>
      <c r="BK14" s="98"/>
    </row>
    <row r="15" spans="1:63" x14ac:dyDescent="0.3">
      <c r="A15" s="132" t="s">
        <v>55</v>
      </c>
      <c r="B15" s="132"/>
      <c r="AA15" s="26">
        <f>AA14/AC14</f>
        <v>0.44569242162429029</v>
      </c>
      <c r="AB15" s="26">
        <f>AB14/AC14</f>
        <v>0.55430757837570965</v>
      </c>
      <c r="AD15" s="26">
        <f>AD14/AG14</f>
        <v>0.39625480688848019</v>
      </c>
      <c r="AE15" s="26">
        <f>AE14/AH14</f>
        <v>0.29130503392772605</v>
      </c>
      <c r="AF15" s="26">
        <f>AF14/AI14</f>
        <v>0.3423167464891631</v>
      </c>
      <c r="AG15" s="27">
        <f>AG14/AI14</f>
        <v>0.4855101875152204</v>
      </c>
      <c r="AH15" s="27">
        <f>AH14/AI14</f>
        <v>0.51440863706469686</v>
      </c>
    </row>
    <row r="16" spans="1:63" ht="41.25" customHeight="1" x14ac:dyDescent="0.3">
      <c r="A16" s="133"/>
      <c r="B16" s="133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</row>
    <row r="17" spans="27:29" x14ac:dyDescent="0.3">
      <c r="AA17" s="4"/>
      <c r="AB17" s="4"/>
      <c r="AC17" s="4"/>
    </row>
  </sheetData>
  <mergeCells count="35">
    <mergeCell ref="AS5:AU5"/>
    <mergeCell ref="AV5:AX5"/>
    <mergeCell ref="BB4:BG4"/>
    <mergeCell ref="BH4:BJ5"/>
    <mergeCell ref="BB5:BD5"/>
    <mergeCell ref="BE5:BG5"/>
    <mergeCell ref="A15:B15"/>
    <mergeCell ref="A16:B16"/>
    <mergeCell ref="AG4:AI5"/>
    <mergeCell ref="U5:W5"/>
    <mergeCell ref="X5:Z5"/>
    <mergeCell ref="AA5:AC5"/>
    <mergeCell ref="AD5:AF5"/>
    <mergeCell ref="BK4:BK6"/>
    <mergeCell ref="C5:E5"/>
    <mergeCell ref="F5:H5"/>
    <mergeCell ref="I5:K5"/>
    <mergeCell ref="L5:N5"/>
    <mergeCell ref="O5:Q5"/>
    <mergeCell ref="R5:T5"/>
    <mergeCell ref="O4:T4"/>
    <mergeCell ref="U4:Z4"/>
    <mergeCell ref="AA4:AF4"/>
    <mergeCell ref="AJ4:AO4"/>
    <mergeCell ref="AJ5:AL5"/>
    <mergeCell ref="AM5:AO5"/>
    <mergeCell ref="AP4:AR5"/>
    <mergeCell ref="AS4:AX4"/>
    <mergeCell ref="AY4:BA5"/>
    <mergeCell ref="A1:Z1"/>
    <mergeCell ref="A2:Z2"/>
    <mergeCell ref="A4:A6"/>
    <mergeCell ref="B4:B6"/>
    <mergeCell ref="C4:H4"/>
    <mergeCell ref="I4:N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F14"/>
  <sheetViews>
    <sheetView topLeftCell="BK1" workbookViewId="0">
      <selection activeCell="BZ10" sqref="BZ10:BZ13"/>
    </sheetView>
  </sheetViews>
  <sheetFormatPr defaultRowHeight="14.4" x14ac:dyDescent="0.3"/>
  <cols>
    <col min="1" max="1" width="6.33203125" customWidth="1"/>
    <col min="2" max="2" width="3.6640625" bestFit="1" customWidth="1"/>
    <col min="3" max="3" width="17.109375" customWidth="1"/>
    <col min="4" max="36" width="5.33203125" customWidth="1"/>
    <col min="37" max="113" width="5.88671875" customWidth="1"/>
    <col min="114" max="114" width="8.5546875" bestFit="1" customWidth="1"/>
    <col min="115" max="117" width="8.5546875" customWidth="1"/>
    <col min="118" max="135" width="5.88671875" customWidth="1"/>
  </cols>
  <sheetData>
    <row r="1" spans="1:136" ht="25.8" x14ac:dyDescent="0.3">
      <c r="A1" s="114" t="s">
        <v>104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</row>
    <row r="2" spans="1:136" ht="23.4" x14ac:dyDescent="0.45">
      <c r="A2" s="99" t="s">
        <v>29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</row>
    <row r="3" spans="1:136" x14ac:dyDescent="0.3">
      <c r="A3" s="7"/>
      <c r="B3" s="2"/>
      <c r="C3" s="2"/>
      <c r="E3" s="2"/>
      <c r="F3" s="5"/>
      <c r="G3" s="2"/>
      <c r="H3" s="2"/>
      <c r="I3" s="5"/>
      <c r="J3" s="2"/>
      <c r="K3" s="2"/>
      <c r="L3" s="5"/>
      <c r="M3" s="2"/>
      <c r="O3" s="5"/>
      <c r="R3" s="4"/>
      <c r="U3" s="4"/>
      <c r="X3" s="4"/>
      <c r="AA3" s="4"/>
      <c r="AD3" s="4"/>
      <c r="AG3" s="4"/>
      <c r="AJ3" s="4"/>
    </row>
    <row r="4" spans="1:136" s="4" customFormat="1" ht="15" customHeight="1" x14ac:dyDescent="0.3">
      <c r="A4" s="115" t="s">
        <v>20</v>
      </c>
      <c r="B4" s="118" t="s">
        <v>19</v>
      </c>
      <c r="C4" s="115" t="s">
        <v>21</v>
      </c>
      <c r="D4" s="134" t="s">
        <v>4</v>
      </c>
      <c r="E4" s="135"/>
      <c r="F4" s="136"/>
      <c r="G4" s="134" t="s">
        <v>5</v>
      </c>
      <c r="H4" s="135"/>
      <c r="I4" s="136"/>
      <c r="J4" s="134" t="s">
        <v>6</v>
      </c>
      <c r="K4" s="135"/>
      <c r="L4" s="136"/>
      <c r="M4" s="140" t="s">
        <v>7</v>
      </c>
      <c r="N4" s="141"/>
      <c r="O4" s="141"/>
      <c r="P4" s="141"/>
      <c r="Q4" s="141"/>
      <c r="R4" s="142"/>
      <c r="S4" s="140" t="s">
        <v>8</v>
      </c>
      <c r="T4" s="141"/>
      <c r="U4" s="141"/>
      <c r="V4" s="141"/>
      <c r="W4" s="141"/>
      <c r="X4" s="142"/>
      <c r="Y4" s="140" t="s">
        <v>9</v>
      </c>
      <c r="Z4" s="141"/>
      <c r="AA4" s="141"/>
      <c r="AB4" s="141"/>
      <c r="AC4" s="141"/>
      <c r="AD4" s="142"/>
      <c r="AE4" s="140" t="s">
        <v>10</v>
      </c>
      <c r="AF4" s="141"/>
      <c r="AG4" s="141"/>
      <c r="AH4" s="141"/>
      <c r="AI4" s="141"/>
      <c r="AJ4" s="142"/>
      <c r="AK4" s="125" t="s">
        <v>11</v>
      </c>
      <c r="AL4" s="126"/>
      <c r="AM4" s="126"/>
      <c r="AN4" s="126"/>
      <c r="AO4" s="126"/>
      <c r="AP4" s="127"/>
      <c r="AQ4" s="125" t="s">
        <v>12</v>
      </c>
      <c r="AR4" s="126"/>
      <c r="AS4" s="126"/>
      <c r="AT4" s="126"/>
      <c r="AU4" s="126"/>
      <c r="AV4" s="127"/>
      <c r="AW4" s="125" t="s">
        <v>13</v>
      </c>
      <c r="AX4" s="126"/>
      <c r="AY4" s="126"/>
      <c r="AZ4" s="126"/>
      <c r="BA4" s="126"/>
      <c r="BB4" s="127"/>
      <c r="BC4" s="125" t="s">
        <v>14</v>
      </c>
      <c r="BD4" s="126"/>
      <c r="BE4" s="126"/>
      <c r="BF4" s="126"/>
      <c r="BG4" s="126"/>
      <c r="BH4" s="127"/>
      <c r="BI4" s="125" t="s">
        <v>15</v>
      </c>
      <c r="BJ4" s="126"/>
      <c r="BK4" s="126"/>
      <c r="BL4" s="126"/>
      <c r="BM4" s="126"/>
      <c r="BN4" s="127"/>
      <c r="BO4" s="125" t="s">
        <v>16</v>
      </c>
      <c r="BP4" s="126"/>
      <c r="BQ4" s="126"/>
      <c r="BR4" s="126"/>
      <c r="BS4" s="126"/>
      <c r="BT4" s="127"/>
      <c r="BU4" s="125" t="s">
        <v>17</v>
      </c>
      <c r="BV4" s="126"/>
      <c r="BW4" s="126"/>
      <c r="BX4" s="126"/>
      <c r="BY4" s="126"/>
      <c r="BZ4" s="127"/>
      <c r="CA4" s="125" t="s">
        <v>24</v>
      </c>
      <c r="CB4" s="126"/>
      <c r="CC4" s="126"/>
      <c r="CD4" s="126"/>
      <c r="CE4" s="126"/>
      <c r="CF4" s="127"/>
      <c r="CG4" s="125" t="s">
        <v>25</v>
      </c>
      <c r="CH4" s="126"/>
      <c r="CI4" s="126"/>
      <c r="CJ4" s="126"/>
      <c r="CK4" s="126"/>
      <c r="CL4" s="127"/>
      <c r="CM4" s="125" t="s">
        <v>26</v>
      </c>
      <c r="CN4" s="126"/>
      <c r="CO4" s="126"/>
      <c r="CP4" s="126"/>
      <c r="CQ4" s="126"/>
      <c r="CR4" s="127"/>
      <c r="CS4" s="125" t="s">
        <v>27</v>
      </c>
      <c r="CT4" s="126"/>
      <c r="CU4" s="126"/>
      <c r="CV4" s="126"/>
      <c r="CW4" s="126"/>
      <c r="CX4" s="127"/>
      <c r="CY4" s="125" t="s">
        <v>28</v>
      </c>
      <c r="CZ4" s="126"/>
      <c r="DA4" s="126"/>
      <c r="DB4" s="126"/>
      <c r="DC4" s="126"/>
      <c r="DD4" s="127"/>
      <c r="DE4" s="147" t="s">
        <v>98</v>
      </c>
      <c r="DF4" s="148"/>
      <c r="DG4" s="148"/>
      <c r="DH4" s="148"/>
      <c r="DI4" s="148"/>
      <c r="DJ4" s="149"/>
      <c r="DK4" s="104" t="s">
        <v>54</v>
      </c>
      <c r="DL4" s="105"/>
      <c r="DM4" s="106"/>
      <c r="DN4" s="125" t="s">
        <v>96</v>
      </c>
      <c r="DO4" s="126"/>
      <c r="DP4" s="126"/>
      <c r="DQ4" s="126"/>
      <c r="DR4" s="126"/>
      <c r="DS4" s="127"/>
      <c r="DT4" s="104" t="s">
        <v>99</v>
      </c>
      <c r="DU4" s="105"/>
      <c r="DV4" s="106"/>
      <c r="DW4" s="131" t="s">
        <v>100</v>
      </c>
      <c r="DX4" s="126"/>
      <c r="DY4" s="126"/>
      <c r="DZ4" s="126"/>
      <c r="EA4" s="126"/>
      <c r="EB4" s="127"/>
      <c r="EC4" s="104" t="s">
        <v>101</v>
      </c>
      <c r="ED4" s="105"/>
      <c r="EE4" s="106"/>
      <c r="EF4" s="143" t="s">
        <v>18</v>
      </c>
    </row>
    <row r="5" spans="1:136" s="4" customFormat="1" ht="15" customHeight="1" x14ac:dyDescent="0.3">
      <c r="A5" s="116"/>
      <c r="B5" s="119"/>
      <c r="C5" s="116"/>
      <c r="D5" s="137"/>
      <c r="E5" s="138"/>
      <c r="F5" s="139"/>
      <c r="G5" s="137"/>
      <c r="H5" s="138"/>
      <c r="I5" s="139"/>
      <c r="J5" s="137"/>
      <c r="K5" s="138"/>
      <c r="L5" s="139"/>
      <c r="M5" s="128" t="s">
        <v>22</v>
      </c>
      <c r="N5" s="129"/>
      <c r="O5" s="130"/>
      <c r="P5" s="128" t="s">
        <v>23</v>
      </c>
      <c r="Q5" s="129"/>
      <c r="R5" s="130"/>
      <c r="S5" s="128" t="s">
        <v>22</v>
      </c>
      <c r="T5" s="129"/>
      <c r="U5" s="130"/>
      <c r="V5" s="128" t="s">
        <v>23</v>
      </c>
      <c r="W5" s="129"/>
      <c r="X5" s="130"/>
      <c r="Y5" s="128" t="s">
        <v>22</v>
      </c>
      <c r="Z5" s="129"/>
      <c r="AA5" s="130"/>
      <c r="AB5" s="128" t="s">
        <v>23</v>
      </c>
      <c r="AC5" s="129"/>
      <c r="AD5" s="130"/>
      <c r="AE5" s="128" t="s">
        <v>22</v>
      </c>
      <c r="AF5" s="129"/>
      <c r="AG5" s="130"/>
      <c r="AH5" s="128" t="s">
        <v>23</v>
      </c>
      <c r="AI5" s="129"/>
      <c r="AJ5" s="130"/>
      <c r="AK5" s="128" t="s">
        <v>22</v>
      </c>
      <c r="AL5" s="129"/>
      <c r="AM5" s="130"/>
      <c r="AN5" s="128" t="s">
        <v>23</v>
      </c>
      <c r="AO5" s="129"/>
      <c r="AP5" s="130"/>
      <c r="AQ5" s="128" t="s">
        <v>22</v>
      </c>
      <c r="AR5" s="129"/>
      <c r="AS5" s="130"/>
      <c r="AT5" s="128" t="s">
        <v>23</v>
      </c>
      <c r="AU5" s="129"/>
      <c r="AV5" s="130"/>
      <c r="AW5" s="128" t="s">
        <v>22</v>
      </c>
      <c r="AX5" s="129"/>
      <c r="AY5" s="130"/>
      <c r="AZ5" s="128" t="s">
        <v>23</v>
      </c>
      <c r="BA5" s="129"/>
      <c r="BB5" s="130"/>
      <c r="BC5" s="128" t="s">
        <v>22</v>
      </c>
      <c r="BD5" s="129"/>
      <c r="BE5" s="130"/>
      <c r="BF5" s="128" t="s">
        <v>23</v>
      </c>
      <c r="BG5" s="129"/>
      <c r="BH5" s="130"/>
      <c r="BI5" s="128" t="s">
        <v>22</v>
      </c>
      <c r="BJ5" s="129"/>
      <c r="BK5" s="130"/>
      <c r="BL5" s="128" t="s">
        <v>23</v>
      </c>
      <c r="BM5" s="129"/>
      <c r="BN5" s="130"/>
      <c r="BO5" s="128" t="s">
        <v>22</v>
      </c>
      <c r="BP5" s="129"/>
      <c r="BQ5" s="130"/>
      <c r="BR5" s="128" t="s">
        <v>23</v>
      </c>
      <c r="BS5" s="129"/>
      <c r="BT5" s="130"/>
      <c r="BU5" s="128" t="s">
        <v>22</v>
      </c>
      <c r="BV5" s="129"/>
      <c r="BW5" s="130"/>
      <c r="BX5" s="128" t="s">
        <v>23</v>
      </c>
      <c r="BY5" s="129"/>
      <c r="BZ5" s="130"/>
      <c r="CA5" s="128" t="s">
        <v>22</v>
      </c>
      <c r="CB5" s="129"/>
      <c r="CC5" s="130"/>
      <c r="CD5" s="128" t="s">
        <v>23</v>
      </c>
      <c r="CE5" s="129"/>
      <c r="CF5" s="130"/>
      <c r="CG5" s="128" t="s">
        <v>22</v>
      </c>
      <c r="CH5" s="129"/>
      <c r="CI5" s="130"/>
      <c r="CJ5" s="128" t="s">
        <v>23</v>
      </c>
      <c r="CK5" s="129"/>
      <c r="CL5" s="130"/>
      <c r="CM5" s="128" t="s">
        <v>22</v>
      </c>
      <c r="CN5" s="129"/>
      <c r="CO5" s="130"/>
      <c r="CP5" s="128" t="s">
        <v>23</v>
      </c>
      <c r="CQ5" s="129"/>
      <c r="CR5" s="130"/>
      <c r="CS5" s="128" t="s">
        <v>22</v>
      </c>
      <c r="CT5" s="129"/>
      <c r="CU5" s="130"/>
      <c r="CV5" s="128" t="s">
        <v>23</v>
      </c>
      <c r="CW5" s="129"/>
      <c r="CX5" s="130"/>
      <c r="CY5" s="128" t="s">
        <v>22</v>
      </c>
      <c r="CZ5" s="129"/>
      <c r="DA5" s="130"/>
      <c r="DB5" s="128" t="s">
        <v>23</v>
      </c>
      <c r="DC5" s="129"/>
      <c r="DD5" s="130"/>
      <c r="DE5" s="128" t="s">
        <v>22</v>
      </c>
      <c r="DF5" s="129"/>
      <c r="DG5" s="130"/>
      <c r="DH5" s="128" t="s">
        <v>23</v>
      </c>
      <c r="DI5" s="129"/>
      <c r="DJ5" s="130"/>
      <c r="DK5" s="107"/>
      <c r="DL5" s="108"/>
      <c r="DM5" s="109"/>
      <c r="DN5" s="128" t="s">
        <v>22</v>
      </c>
      <c r="DO5" s="129"/>
      <c r="DP5" s="130"/>
      <c r="DQ5" s="128" t="s">
        <v>23</v>
      </c>
      <c r="DR5" s="129"/>
      <c r="DS5" s="130"/>
      <c r="DT5" s="107"/>
      <c r="DU5" s="108"/>
      <c r="DV5" s="109"/>
      <c r="DW5" s="128" t="s">
        <v>22</v>
      </c>
      <c r="DX5" s="129"/>
      <c r="DY5" s="130"/>
      <c r="DZ5" s="128" t="s">
        <v>23</v>
      </c>
      <c r="EA5" s="129"/>
      <c r="EB5" s="130"/>
      <c r="EC5" s="107"/>
      <c r="ED5" s="108"/>
      <c r="EE5" s="109"/>
      <c r="EF5" s="143"/>
    </row>
    <row r="6" spans="1:136" s="21" customFormat="1" ht="28.2" x14ac:dyDescent="0.3">
      <c r="A6" s="117"/>
      <c r="B6" s="120"/>
      <c r="C6" s="117"/>
      <c r="D6" s="80" t="s">
        <v>1</v>
      </c>
      <c r="E6" s="80" t="s">
        <v>2</v>
      </c>
      <c r="F6" s="78" t="s">
        <v>3</v>
      </c>
      <c r="G6" s="80" t="s">
        <v>1</v>
      </c>
      <c r="H6" s="80" t="s">
        <v>2</v>
      </c>
      <c r="I6" s="78" t="s">
        <v>3</v>
      </c>
      <c r="J6" s="80" t="s">
        <v>1</v>
      </c>
      <c r="K6" s="80" t="s">
        <v>2</v>
      </c>
      <c r="L6" s="78" t="s">
        <v>3</v>
      </c>
      <c r="M6" s="80" t="s">
        <v>1</v>
      </c>
      <c r="N6" s="80" t="s">
        <v>2</v>
      </c>
      <c r="O6" s="78" t="s">
        <v>3</v>
      </c>
      <c r="P6" s="80" t="s">
        <v>1</v>
      </c>
      <c r="Q6" s="80" t="s">
        <v>2</v>
      </c>
      <c r="R6" s="78" t="s">
        <v>3</v>
      </c>
      <c r="S6" s="80" t="s">
        <v>1</v>
      </c>
      <c r="T6" s="80" t="s">
        <v>2</v>
      </c>
      <c r="U6" s="78" t="s">
        <v>3</v>
      </c>
      <c r="V6" s="80" t="s">
        <v>1</v>
      </c>
      <c r="W6" s="80" t="s">
        <v>2</v>
      </c>
      <c r="X6" s="78" t="s">
        <v>3</v>
      </c>
      <c r="Y6" s="80" t="s">
        <v>1</v>
      </c>
      <c r="Z6" s="80" t="s">
        <v>2</v>
      </c>
      <c r="AA6" s="78" t="s">
        <v>3</v>
      </c>
      <c r="AB6" s="80" t="s">
        <v>1</v>
      </c>
      <c r="AC6" s="80" t="s">
        <v>2</v>
      </c>
      <c r="AD6" s="78" t="s">
        <v>3</v>
      </c>
      <c r="AE6" s="80" t="s">
        <v>1</v>
      </c>
      <c r="AF6" s="80" t="s">
        <v>2</v>
      </c>
      <c r="AG6" s="78" t="s">
        <v>3</v>
      </c>
      <c r="AH6" s="80" t="s">
        <v>1</v>
      </c>
      <c r="AI6" s="80" t="s">
        <v>2</v>
      </c>
      <c r="AJ6" s="78" t="s">
        <v>3</v>
      </c>
      <c r="AK6" s="95" t="s">
        <v>1</v>
      </c>
      <c r="AL6" s="95" t="s">
        <v>2</v>
      </c>
      <c r="AM6" s="96" t="s">
        <v>3</v>
      </c>
      <c r="AN6" s="95" t="s">
        <v>1</v>
      </c>
      <c r="AO6" s="95" t="s">
        <v>2</v>
      </c>
      <c r="AP6" s="96" t="s">
        <v>3</v>
      </c>
      <c r="AQ6" s="95" t="s">
        <v>1</v>
      </c>
      <c r="AR6" s="95" t="s">
        <v>2</v>
      </c>
      <c r="AS6" s="96" t="s">
        <v>3</v>
      </c>
      <c r="AT6" s="95" t="s">
        <v>1</v>
      </c>
      <c r="AU6" s="95" t="s">
        <v>2</v>
      </c>
      <c r="AV6" s="96" t="s">
        <v>3</v>
      </c>
      <c r="AW6" s="95" t="s">
        <v>1</v>
      </c>
      <c r="AX6" s="95" t="s">
        <v>2</v>
      </c>
      <c r="AY6" s="96" t="s">
        <v>3</v>
      </c>
      <c r="AZ6" s="95" t="s">
        <v>1</v>
      </c>
      <c r="BA6" s="95" t="s">
        <v>2</v>
      </c>
      <c r="BB6" s="96" t="s">
        <v>3</v>
      </c>
      <c r="BC6" s="95" t="s">
        <v>1</v>
      </c>
      <c r="BD6" s="95" t="s">
        <v>2</v>
      </c>
      <c r="BE6" s="96" t="s">
        <v>3</v>
      </c>
      <c r="BF6" s="95" t="s">
        <v>1</v>
      </c>
      <c r="BG6" s="95" t="s">
        <v>2</v>
      </c>
      <c r="BH6" s="96" t="s">
        <v>3</v>
      </c>
      <c r="BI6" s="95" t="s">
        <v>1</v>
      </c>
      <c r="BJ6" s="95" t="s">
        <v>2</v>
      </c>
      <c r="BK6" s="96" t="s">
        <v>3</v>
      </c>
      <c r="BL6" s="95" t="s">
        <v>1</v>
      </c>
      <c r="BM6" s="95" t="s">
        <v>2</v>
      </c>
      <c r="BN6" s="96" t="s">
        <v>3</v>
      </c>
      <c r="BO6" s="95" t="s">
        <v>1</v>
      </c>
      <c r="BP6" s="95" t="s">
        <v>2</v>
      </c>
      <c r="BQ6" s="96" t="s">
        <v>3</v>
      </c>
      <c r="BR6" s="95" t="s">
        <v>1</v>
      </c>
      <c r="BS6" s="95" t="s">
        <v>2</v>
      </c>
      <c r="BT6" s="96" t="s">
        <v>3</v>
      </c>
      <c r="BU6" s="95" t="s">
        <v>1</v>
      </c>
      <c r="BV6" s="95" t="s">
        <v>2</v>
      </c>
      <c r="BW6" s="96" t="s">
        <v>3</v>
      </c>
      <c r="BX6" s="95" t="s">
        <v>1</v>
      </c>
      <c r="BY6" s="95" t="s">
        <v>2</v>
      </c>
      <c r="BZ6" s="96" t="s">
        <v>3</v>
      </c>
      <c r="CA6" s="95" t="s">
        <v>1</v>
      </c>
      <c r="CB6" s="95" t="s">
        <v>2</v>
      </c>
      <c r="CC6" s="96" t="s">
        <v>3</v>
      </c>
      <c r="CD6" s="95" t="s">
        <v>1</v>
      </c>
      <c r="CE6" s="95" t="s">
        <v>2</v>
      </c>
      <c r="CF6" s="96" t="s">
        <v>3</v>
      </c>
      <c r="CG6" s="95" t="s">
        <v>1</v>
      </c>
      <c r="CH6" s="95" t="s">
        <v>2</v>
      </c>
      <c r="CI6" s="96" t="s">
        <v>3</v>
      </c>
      <c r="CJ6" s="95" t="s">
        <v>1</v>
      </c>
      <c r="CK6" s="95" t="s">
        <v>2</v>
      </c>
      <c r="CL6" s="96" t="s">
        <v>3</v>
      </c>
      <c r="CM6" s="95" t="s">
        <v>1</v>
      </c>
      <c r="CN6" s="95" t="s">
        <v>2</v>
      </c>
      <c r="CO6" s="96" t="s">
        <v>3</v>
      </c>
      <c r="CP6" s="95" t="s">
        <v>1</v>
      </c>
      <c r="CQ6" s="95" t="s">
        <v>2</v>
      </c>
      <c r="CR6" s="96" t="s">
        <v>3</v>
      </c>
      <c r="CS6" s="95" t="s">
        <v>1</v>
      </c>
      <c r="CT6" s="95" t="s">
        <v>2</v>
      </c>
      <c r="CU6" s="96" t="s">
        <v>3</v>
      </c>
      <c r="CV6" s="95" t="s">
        <v>1</v>
      </c>
      <c r="CW6" s="95" t="s">
        <v>2</v>
      </c>
      <c r="CX6" s="96" t="s">
        <v>3</v>
      </c>
      <c r="CY6" s="95" t="s">
        <v>1</v>
      </c>
      <c r="CZ6" s="95" t="s">
        <v>2</v>
      </c>
      <c r="DA6" s="96" t="s">
        <v>3</v>
      </c>
      <c r="DB6" s="95" t="s">
        <v>1</v>
      </c>
      <c r="DC6" s="95" t="s">
        <v>2</v>
      </c>
      <c r="DD6" s="96" t="s">
        <v>3</v>
      </c>
      <c r="DE6" s="95" t="s">
        <v>1</v>
      </c>
      <c r="DF6" s="95" t="s">
        <v>2</v>
      </c>
      <c r="DG6" s="96" t="s">
        <v>3</v>
      </c>
      <c r="DH6" s="95" t="s">
        <v>1</v>
      </c>
      <c r="DI6" s="95" t="s">
        <v>2</v>
      </c>
      <c r="DJ6" s="96" t="s">
        <v>3</v>
      </c>
      <c r="DK6" s="95" t="s">
        <v>1</v>
      </c>
      <c r="DL6" s="95" t="s">
        <v>2</v>
      </c>
      <c r="DM6" s="96" t="s">
        <v>3</v>
      </c>
      <c r="DN6" s="95" t="s">
        <v>1</v>
      </c>
      <c r="DO6" s="95" t="s">
        <v>2</v>
      </c>
      <c r="DP6" s="96" t="s">
        <v>3</v>
      </c>
      <c r="DQ6" s="95" t="s">
        <v>1</v>
      </c>
      <c r="DR6" s="95" t="s">
        <v>2</v>
      </c>
      <c r="DS6" s="96" t="s">
        <v>3</v>
      </c>
      <c r="DT6" s="95" t="s">
        <v>1</v>
      </c>
      <c r="DU6" s="95" t="s">
        <v>2</v>
      </c>
      <c r="DV6" s="96" t="s">
        <v>3</v>
      </c>
      <c r="DW6" s="95" t="s">
        <v>1</v>
      </c>
      <c r="DX6" s="95" t="s">
        <v>2</v>
      </c>
      <c r="DY6" s="96" t="s">
        <v>3</v>
      </c>
      <c r="DZ6" s="95" t="s">
        <v>1</v>
      </c>
      <c r="EA6" s="95" t="s">
        <v>2</v>
      </c>
      <c r="EB6" s="96" t="s">
        <v>3</v>
      </c>
      <c r="EC6" s="95" t="s">
        <v>1</v>
      </c>
      <c r="ED6" s="95" t="s">
        <v>2</v>
      </c>
      <c r="EE6" s="96" t="s">
        <v>3</v>
      </c>
      <c r="EF6" s="143"/>
    </row>
    <row r="7" spans="1:136" x14ac:dyDescent="0.3">
      <c r="A7" s="9">
        <v>1</v>
      </c>
      <c r="B7" s="9" t="s">
        <v>33</v>
      </c>
      <c r="C7" s="9" t="s">
        <v>34</v>
      </c>
      <c r="D7" s="91">
        <v>57</v>
      </c>
      <c r="E7" s="91">
        <v>81</v>
      </c>
      <c r="F7" s="20">
        <f>D7+E7</f>
        <v>138</v>
      </c>
      <c r="G7" s="91">
        <v>81</v>
      </c>
      <c r="H7" s="91">
        <v>90</v>
      </c>
      <c r="I7" s="20">
        <f>G7+H7</f>
        <v>171</v>
      </c>
      <c r="J7" s="10">
        <v>109</v>
      </c>
      <c r="K7" s="10">
        <v>83</v>
      </c>
      <c r="L7" s="20">
        <f>J7+K7</f>
        <v>192</v>
      </c>
      <c r="M7" s="10">
        <v>52</v>
      </c>
      <c r="N7" s="10">
        <v>54</v>
      </c>
      <c r="O7" s="20">
        <f>M7+N7</f>
        <v>106</v>
      </c>
      <c r="P7" s="91">
        <f>'[1]Main Block-A'!P28</f>
        <v>106</v>
      </c>
      <c r="Q7" s="91">
        <f>'[1]Main Block-A'!Q28</f>
        <v>52</v>
      </c>
      <c r="R7" s="20">
        <f>P7+Q7</f>
        <v>158</v>
      </c>
      <c r="S7" s="10">
        <v>64</v>
      </c>
      <c r="T7" s="10">
        <v>46</v>
      </c>
      <c r="U7" s="20">
        <f>S7+T7</f>
        <v>110</v>
      </c>
      <c r="V7" s="10">
        <v>42</v>
      </c>
      <c r="W7" s="10">
        <v>44</v>
      </c>
      <c r="X7" s="20">
        <f>V7+W7</f>
        <v>86</v>
      </c>
      <c r="Y7" s="10">
        <v>63</v>
      </c>
      <c r="Z7" s="10">
        <v>59</v>
      </c>
      <c r="AA7" s="20">
        <f>Y7+Z7</f>
        <v>122</v>
      </c>
      <c r="AB7" s="10">
        <v>43</v>
      </c>
      <c r="AC7" s="10">
        <v>44</v>
      </c>
      <c r="AD7" s="20">
        <f>AB7+AC7</f>
        <v>87</v>
      </c>
      <c r="AE7" s="10">
        <v>91</v>
      </c>
      <c r="AF7" s="10">
        <v>85</v>
      </c>
      <c r="AG7" s="20">
        <f>AE7+AF7</f>
        <v>176</v>
      </c>
      <c r="AH7" s="10">
        <v>23</v>
      </c>
      <c r="AI7" s="10">
        <v>14</v>
      </c>
      <c r="AJ7" s="20">
        <f>AH7+AI7</f>
        <v>37</v>
      </c>
      <c r="AK7" s="10">
        <v>68</v>
      </c>
      <c r="AL7" s="10">
        <v>107</v>
      </c>
      <c r="AM7" s="20">
        <f>AK7+AL7</f>
        <v>175</v>
      </c>
      <c r="AN7" s="10">
        <v>4</v>
      </c>
      <c r="AO7" s="10">
        <v>18</v>
      </c>
      <c r="AP7" s="10" t="s">
        <v>43</v>
      </c>
      <c r="AQ7" s="10">
        <v>61</v>
      </c>
      <c r="AR7" s="10">
        <v>63</v>
      </c>
      <c r="AS7" s="20">
        <f>AQ7+AR7</f>
        <v>124</v>
      </c>
      <c r="AT7" s="10">
        <v>4</v>
      </c>
      <c r="AU7" s="10">
        <v>4</v>
      </c>
      <c r="AV7" s="20">
        <f>AT7+AU7</f>
        <v>8</v>
      </c>
      <c r="AW7" s="10">
        <v>72</v>
      </c>
      <c r="AX7" s="10">
        <v>68</v>
      </c>
      <c r="AY7" s="20">
        <f>AW7+AX7</f>
        <v>140</v>
      </c>
      <c r="AZ7" s="10">
        <v>4</v>
      </c>
      <c r="BA7" s="10">
        <v>4</v>
      </c>
      <c r="BB7" s="20">
        <f>AZ7+BA7</f>
        <v>8</v>
      </c>
      <c r="BC7" s="10">
        <v>62</v>
      </c>
      <c r="BD7" s="10">
        <v>57</v>
      </c>
      <c r="BE7" s="20">
        <f>BC7+BD7</f>
        <v>119</v>
      </c>
      <c r="BF7" s="10">
        <v>8</v>
      </c>
      <c r="BG7" s="10">
        <v>7</v>
      </c>
      <c r="BH7" s="20">
        <f>BF7+BG7</f>
        <v>15</v>
      </c>
      <c r="BI7" s="10">
        <v>46</v>
      </c>
      <c r="BJ7" s="10">
        <v>72</v>
      </c>
      <c r="BK7" s="20">
        <f>BI7+BJ7</f>
        <v>118</v>
      </c>
      <c r="BL7" s="10">
        <v>12</v>
      </c>
      <c r="BM7" s="10">
        <v>13</v>
      </c>
      <c r="BN7" s="20">
        <f>BL7+BM7</f>
        <v>25</v>
      </c>
      <c r="BO7" s="10">
        <v>58</v>
      </c>
      <c r="BP7" s="10">
        <v>65</v>
      </c>
      <c r="BQ7" s="20">
        <f>BO7+BP7</f>
        <v>123</v>
      </c>
      <c r="BR7" s="10">
        <v>18</v>
      </c>
      <c r="BS7" s="10">
        <v>6</v>
      </c>
      <c r="BT7" s="20">
        <f>BR7+BS7</f>
        <v>24</v>
      </c>
      <c r="BU7" s="10">
        <v>23</v>
      </c>
      <c r="BV7" s="10">
        <v>41</v>
      </c>
      <c r="BW7" s="20">
        <f>BU7+BV7</f>
        <v>64</v>
      </c>
      <c r="BX7" s="10">
        <v>27</v>
      </c>
      <c r="BY7" s="10">
        <v>18</v>
      </c>
      <c r="BZ7" s="20">
        <f>BX7+BY7</f>
        <v>45</v>
      </c>
      <c r="CA7" s="10">
        <v>20</v>
      </c>
      <c r="CB7" s="10">
        <v>36</v>
      </c>
      <c r="CC7" s="20">
        <f>CA7+CB7</f>
        <v>56</v>
      </c>
      <c r="CD7" s="10">
        <v>29</v>
      </c>
      <c r="CE7" s="10">
        <v>22</v>
      </c>
      <c r="CF7" s="20">
        <f>CD7+CE7</f>
        <v>51</v>
      </c>
      <c r="CG7" s="10">
        <v>15</v>
      </c>
      <c r="CH7" s="10">
        <v>25</v>
      </c>
      <c r="CI7" s="20">
        <f>CG7+CH7</f>
        <v>40</v>
      </c>
      <c r="CJ7" s="10">
        <v>46</v>
      </c>
      <c r="CK7" s="10">
        <v>34</v>
      </c>
      <c r="CL7" s="20">
        <f>CJ7+CK7</f>
        <v>80</v>
      </c>
      <c r="CM7" s="10">
        <v>11</v>
      </c>
      <c r="CN7" s="10">
        <v>18</v>
      </c>
      <c r="CO7" s="20">
        <f>CM7+CN7</f>
        <v>29</v>
      </c>
      <c r="CP7" s="10">
        <v>37</v>
      </c>
      <c r="CQ7" s="10">
        <v>36</v>
      </c>
      <c r="CR7" s="20">
        <f>CP7+CQ7</f>
        <v>73</v>
      </c>
      <c r="CS7" s="10">
        <v>10</v>
      </c>
      <c r="CT7" s="10">
        <v>14</v>
      </c>
      <c r="CU7" s="20">
        <f>CS7+CT7</f>
        <v>24</v>
      </c>
      <c r="CV7" s="10">
        <v>29</v>
      </c>
      <c r="CW7" s="10">
        <v>34</v>
      </c>
      <c r="CX7" s="20">
        <f>CV7+CW7</f>
        <v>63</v>
      </c>
      <c r="CY7" s="10">
        <v>15</v>
      </c>
      <c r="CZ7" s="10">
        <v>11</v>
      </c>
      <c r="DA7" s="20">
        <f>CY7+CZ7</f>
        <v>26</v>
      </c>
      <c r="DB7" s="10">
        <v>36</v>
      </c>
      <c r="DC7" s="10">
        <v>39</v>
      </c>
      <c r="DD7" s="20">
        <f>DB7+DC7</f>
        <v>75</v>
      </c>
      <c r="DE7" s="22">
        <f>M7+S7+Y7+AE7+AK7+AQ7+AW7+BC7+BI7+BO7+BU7+CA7+CG7+CM7+CS7+CY7</f>
        <v>731</v>
      </c>
      <c r="DF7" s="22">
        <f>N7+T7+Z7+AF7+AL7+AR7+AX7+BD7+BJ7+BP7+BV7+CB7+CH7+CN7+CT7+CZ7</f>
        <v>821</v>
      </c>
      <c r="DG7" s="22">
        <f>DE7+DF7</f>
        <v>1552</v>
      </c>
      <c r="DH7" s="22">
        <f>P7+V7+AB7+AH7+AN7+AT7+AZ7+BF7+BL7+BR7+BX7+CD7+CJ7+CP7+CV7+DB7</f>
        <v>468</v>
      </c>
      <c r="DI7" s="22">
        <f>Q7+W7+AC7+AI7+AO7+AU7+BA7+BG7+BM7+BS7+BY7+CE7+CK7+CQ7+CW7+DC7</f>
        <v>389</v>
      </c>
      <c r="DJ7" s="22">
        <f>DH7+DI7</f>
        <v>857</v>
      </c>
      <c r="DK7" s="22">
        <f>DE7+DH7</f>
        <v>1199</v>
      </c>
      <c r="DL7" s="22">
        <f>DF7+DI7</f>
        <v>1210</v>
      </c>
      <c r="DM7" s="22">
        <f>DK7+DL7</f>
        <v>2409</v>
      </c>
      <c r="DN7" s="22">
        <v>7</v>
      </c>
      <c r="DO7" s="22">
        <v>2</v>
      </c>
      <c r="DP7" s="20">
        <f>DN7+DO7</f>
        <v>9</v>
      </c>
      <c r="DQ7" s="22">
        <v>311</v>
      </c>
      <c r="DR7" s="22">
        <v>263</v>
      </c>
      <c r="DS7" s="20">
        <f>DQ7+DR7</f>
        <v>574</v>
      </c>
      <c r="DT7" s="22">
        <f>DN7+DQ7</f>
        <v>318</v>
      </c>
      <c r="DU7" s="22">
        <f t="shared" ref="DU7:DU13" si="0">DO7+DR7</f>
        <v>265</v>
      </c>
      <c r="DV7" s="22">
        <f>DT7+DU7</f>
        <v>583</v>
      </c>
      <c r="DW7" s="22">
        <f>DE7+DN7</f>
        <v>738</v>
      </c>
      <c r="DX7" s="22">
        <f>DF7+DO7</f>
        <v>823</v>
      </c>
      <c r="DY7" s="20">
        <f>DW7+DX7</f>
        <v>1561</v>
      </c>
      <c r="DZ7" s="22">
        <f>DH7+DQ7</f>
        <v>779</v>
      </c>
      <c r="EA7" s="22">
        <f>DI7+DR7</f>
        <v>652</v>
      </c>
      <c r="EB7" s="20">
        <f>DZ7+EA7</f>
        <v>1431</v>
      </c>
      <c r="EC7" s="22">
        <f>DK7+DT7</f>
        <v>1517</v>
      </c>
      <c r="ED7" s="22">
        <f>DL7+DU7</f>
        <v>1475</v>
      </c>
      <c r="EE7" s="20">
        <f t="shared" ref="EE7:EE13" si="1">EC7+ED7</f>
        <v>2992</v>
      </c>
      <c r="EF7" s="11"/>
    </row>
    <row r="8" spans="1:136" ht="15.75" customHeight="1" x14ac:dyDescent="0.3">
      <c r="A8" s="9">
        <v>2</v>
      </c>
      <c r="B8" s="9" t="s">
        <v>43</v>
      </c>
      <c r="C8" s="9" t="s">
        <v>35</v>
      </c>
      <c r="D8" s="91">
        <v>22</v>
      </c>
      <c r="E8" s="91">
        <v>26</v>
      </c>
      <c r="F8" s="20">
        <f t="shared" ref="F8:F13" si="2">D8+E8</f>
        <v>48</v>
      </c>
      <c r="G8" s="91">
        <v>47</v>
      </c>
      <c r="H8" s="91">
        <v>49</v>
      </c>
      <c r="I8" s="20">
        <f t="shared" ref="I8:I13" si="3">G8+H8</f>
        <v>96</v>
      </c>
      <c r="J8" s="13">
        <v>100</v>
      </c>
      <c r="K8" s="13">
        <v>114</v>
      </c>
      <c r="L8" s="20">
        <f t="shared" ref="L8:L13" si="4">J8+K8</f>
        <v>214</v>
      </c>
      <c r="M8" s="13">
        <v>34</v>
      </c>
      <c r="N8" s="13">
        <v>41</v>
      </c>
      <c r="O8" s="20">
        <f t="shared" ref="O8:O13" si="5">M8+N8</f>
        <v>75</v>
      </c>
      <c r="P8" s="91">
        <f>'[1]Main Block-B'!P28</f>
        <v>75</v>
      </c>
      <c r="Q8" s="91">
        <f>'[1]Main Block-B'!Q28</f>
        <v>60</v>
      </c>
      <c r="R8" s="20">
        <f t="shared" ref="R8:R13" si="6">P8+Q8</f>
        <v>135</v>
      </c>
      <c r="S8" s="13">
        <v>47</v>
      </c>
      <c r="T8" s="13">
        <v>42</v>
      </c>
      <c r="U8" s="20">
        <f t="shared" ref="U8:U13" si="7">S8+T8</f>
        <v>89</v>
      </c>
      <c r="V8" s="13">
        <v>17</v>
      </c>
      <c r="W8" s="13">
        <v>25</v>
      </c>
      <c r="X8" s="20">
        <f t="shared" ref="X8:X13" si="8">V8+W8</f>
        <v>42</v>
      </c>
      <c r="Y8" s="13">
        <v>65</v>
      </c>
      <c r="Z8" s="13">
        <v>80</v>
      </c>
      <c r="AA8" s="20">
        <f t="shared" ref="AA8:AA13" si="9">Y8+Z8</f>
        <v>145</v>
      </c>
      <c r="AB8" s="13">
        <v>24</v>
      </c>
      <c r="AC8" s="13">
        <v>14</v>
      </c>
      <c r="AD8" s="20">
        <f t="shared" ref="AD8:AD13" si="10">AB8+AC8</f>
        <v>38</v>
      </c>
      <c r="AE8" s="13">
        <v>101</v>
      </c>
      <c r="AF8" s="13">
        <v>80</v>
      </c>
      <c r="AG8" s="20">
        <f t="shared" ref="AG8:AG13" si="11">AE8+AF8</f>
        <v>181</v>
      </c>
      <c r="AH8" s="13">
        <v>14</v>
      </c>
      <c r="AI8" s="13">
        <v>7</v>
      </c>
      <c r="AJ8" s="20">
        <f t="shared" ref="AJ8:AJ13" si="12">AH8+AI8</f>
        <v>21</v>
      </c>
      <c r="AK8" s="13">
        <v>108</v>
      </c>
      <c r="AL8" s="13">
        <v>77</v>
      </c>
      <c r="AM8" s="20">
        <f t="shared" ref="AM8:AM13" si="13">AK8+AL8</f>
        <v>185</v>
      </c>
      <c r="AN8" s="13">
        <v>8</v>
      </c>
      <c r="AO8" s="13">
        <v>6</v>
      </c>
      <c r="AP8" s="10">
        <f t="shared" ref="AP8:AP13" si="14">AN8+AO8</f>
        <v>14</v>
      </c>
      <c r="AQ8" s="13">
        <v>79</v>
      </c>
      <c r="AR8" s="13">
        <v>83</v>
      </c>
      <c r="AS8" s="20">
        <f t="shared" ref="AS8:AS13" si="15">AQ8+AR8</f>
        <v>162</v>
      </c>
      <c r="AT8" s="13">
        <v>1</v>
      </c>
      <c r="AU8" s="13">
        <v>2</v>
      </c>
      <c r="AV8" s="20">
        <f t="shared" ref="AV8:AV13" si="16">AT8+AU8</f>
        <v>3</v>
      </c>
      <c r="AW8" s="13">
        <v>58</v>
      </c>
      <c r="AX8" s="13">
        <v>70</v>
      </c>
      <c r="AY8" s="20">
        <f t="shared" ref="AY8:AY13" si="17">AW8+AX8</f>
        <v>128</v>
      </c>
      <c r="AZ8" s="13">
        <v>5</v>
      </c>
      <c r="BA8" s="13">
        <v>5</v>
      </c>
      <c r="BB8" s="20">
        <f t="shared" ref="BB8:BB13" si="18">AZ8+BA8</f>
        <v>10</v>
      </c>
      <c r="BC8" s="13">
        <v>58</v>
      </c>
      <c r="BD8" s="13">
        <v>54</v>
      </c>
      <c r="BE8" s="20">
        <f t="shared" ref="BE8:BE13" si="19">BC8+BD8</f>
        <v>112</v>
      </c>
      <c r="BF8" s="13">
        <v>6</v>
      </c>
      <c r="BG8" s="13">
        <v>4</v>
      </c>
      <c r="BH8" s="20">
        <f t="shared" ref="BH8:BH13" si="20">BF8+BG8</f>
        <v>10</v>
      </c>
      <c r="BI8" s="13">
        <v>69</v>
      </c>
      <c r="BJ8" s="13">
        <v>64</v>
      </c>
      <c r="BK8" s="20">
        <f t="shared" ref="BK8:BK13" si="21">BI8+BJ8</f>
        <v>133</v>
      </c>
      <c r="BL8" s="13">
        <v>3</v>
      </c>
      <c r="BM8" s="13">
        <v>5</v>
      </c>
      <c r="BN8" s="20">
        <f t="shared" ref="BN8:BN13" si="22">BL8+BM8</f>
        <v>8</v>
      </c>
      <c r="BO8" s="13">
        <v>50</v>
      </c>
      <c r="BP8" s="13">
        <v>53</v>
      </c>
      <c r="BQ8" s="20">
        <f t="shared" ref="BQ8:BQ13" si="23">BO8+BP8</f>
        <v>103</v>
      </c>
      <c r="BR8" s="13">
        <v>18</v>
      </c>
      <c r="BS8" s="13">
        <v>6</v>
      </c>
      <c r="BT8" s="20">
        <f t="shared" ref="BT8:BT13" si="24">BR8+BS8</f>
        <v>24</v>
      </c>
      <c r="BU8" s="13">
        <v>27</v>
      </c>
      <c r="BV8" s="13">
        <v>42</v>
      </c>
      <c r="BW8" s="20">
        <f t="shared" ref="BW8:BW13" si="25">BU8+BV8</f>
        <v>69</v>
      </c>
      <c r="BX8" s="13">
        <v>15</v>
      </c>
      <c r="BY8" s="13">
        <v>8</v>
      </c>
      <c r="BZ8" s="20">
        <f t="shared" ref="BZ8:BZ13" si="26">BX8+BY8</f>
        <v>23</v>
      </c>
      <c r="CA8" s="13">
        <v>16</v>
      </c>
      <c r="CB8" s="13">
        <v>51</v>
      </c>
      <c r="CC8" s="20">
        <f t="shared" ref="CC8:CC13" si="27">CA8+CB8</f>
        <v>67</v>
      </c>
      <c r="CD8" s="13">
        <v>30</v>
      </c>
      <c r="CE8" s="13">
        <v>5</v>
      </c>
      <c r="CF8" s="20">
        <f t="shared" ref="CF8:CF13" si="28">CD8+CE8</f>
        <v>35</v>
      </c>
      <c r="CG8" s="13">
        <v>12</v>
      </c>
      <c r="CH8" s="13">
        <v>23</v>
      </c>
      <c r="CI8" s="20">
        <f t="shared" ref="CI8:CI13" si="29">CG8+CH8</f>
        <v>35</v>
      </c>
      <c r="CJ8" s="13">
        <v>23</v>
      </c>
      <c r="CK8" s="13">
        <v>18</v>
      </c>
      <c r="CL8" s="20">
        <f t="shared" ref="CL8:CL13" si="30">CJ8+CK8</f>
        <v>41</v>
      </c>
      <c r="CM8" s="13">
        <v>14</v>
      </c>
      <c r="CN8" s="13">
        <v>22</v>
      </c>
      <c r="CO8" s="20">
        <f t="shared" ref="CO8:CO13" si="31">CM8+CN8</f>
        <v>36</v>
      </c>
      <c r="CP8" s="13">
        <v>27</v>
      </c>
      <c r="CQ8" s="13">
        <v>24</v>
      </c>
      <c r="CR8" s="20">
        <f t="shared" ref="CR8:CR13" si="32">CP8+CQ8</f>
        <v>51</v>
      </c>
      <c r="CS8" s="13">
        <v>7</v>
      </c>
      <c r="CT8" s="13">
        <v>14</v>
      </c>
      <c r="CU8" s="20">
        <f t="shared" ref="CU8:CU13" si="33">CS8+CT8</f>
        <v>21</v>
      </c>
      <c r="CV8" s="13">
        <v>19</v>
      </c>
      <c r="CW8" s="13">
        <v>14</v>
      </c>
      <c r="CX8" s="20">
        <f t="shared" ref="CX8:CX13" si="34">CV8+CW8</f>
        <v>33</v>
      </c>
      <c r="CY8" s="13">
        <v>9</v>
      </c>
      <c r="CZ8" s="13">
        <v>9</v>
      </c>
      <c r="DA8" s="20">
        <f t="shared" ref="DA8:DA13" si="35">CY8+CZ8</f>
        <v>18</v>
      </c>
      <c r="DB8" s="13">
        <v>18</v>
      </c>
      <c r="DC8" s="13">
        <v>14</v>
      </c>
      <c r="DD8" s="20">
        <f t="shared" ref="DD8:DD13" si="36">DB8+DC8</f>
        <v>32</v>
      </c>
      <c r="DE8" s="22">
        <f t="shared" ref="DE8:DE13" si="37">M8+S8+Y8+AE8+AK8+AQ8+AW8+BC8+BI8+BO8+BU8+CA8+CG8+CM8+CS8+CY8</f>
        <v>754</v>
      </c>
      <c r="DF8" s="22">
        <f t="shared" ref="DF8:DF13" si="38">N8+T8+Z8+AF8+AL8+AR8+AX8+BD8+BJ8+BP8+BV8+CB8+CH8+CN8+CT8+CZ8</f>
        <v>805</v>
      </c>
      <c r="DG8" s="22">
        <f t="shared" ref="DG8:DG13" si="39">DE8+DF8</f>
        <v>1559</v>
      </c>
      <c r="DH8" s="22">
        <f t="shared" ref="DH8:DH13" si="40">P8+V8+AB8+AH8+AN8+AT8+AZ8+BF8+BL8+BR8+BX8+CD8+CJ8+CP8+CV8+DB8</f>
        <v>303</v>
      </c>
      <c r="DI8" s="22">
        <f t="shared" ref="DI8:DI13" si="41">Q8+W8+AC8+AI8+AO8+AU8+BA8+BG8+BM8+BS8+BY8+CE8+CK8+CQ8+CW8+DC8</f>
        <v>217</v>
      </c>
      <c r="DJ8" s="22">
        <f t="shared" ref="DJ8:DJ13" si="42">DH8+DI8</f>
        <v>520</v>
      </c>
      <c r="DK8" s="22">
        <f t="shared" ref="DK8:DK13" si="43">DE8+DH8</f>
        <v>1057</v>
      </c>
      <c r="DL8" s="22">
        <f t="shared" ref="DL8:DL13" si="44">DF8+DI8</f>
        <v>1022</v>
      </c>
      <c r="DM8" s="22">
        <f t="shared" ref="DM8:DM13" si="45">DK8+DL8</f>
        <v>2079</v>
      </c>
      <c r="DN8" s="22">
        <v>0</v>
      </c>
      <c r="DO8" s="22">
        <v>0</v>
      </c>
      <c r="DP8" s="20">
        <f t="shared" ref="DP8:DP13" si="46">DN8+DO8</f>
        <v>0</v>
      </c>
      <c r="DQ8" s="22">
        <v>0</v>
      </c>
      <c r="DR8" s="22">
        <v>0</v>
      </c>
      <c r="DS8" s="20">
        <f t="shared" ref="DS8:DS13" si="47">DQ8+DR8</f>
        <v>0</v>
      </c>
      <c r="DT8" s="22">
        <f t="shared" ref="DT8:DT13" si="48">DN8+DQ8</f>
        <v>0</v>
      </c>
      <c r="DU8" s="22">
        <f t="shared" si="0"/>
        <v>0</v>
      </c>
      <c r="DV8" s="22">
        <f t="shared" ref="DV8:DV13" si="49">DT8+DU8</f>
        <v>0</v>
      </c>
      <c r="DW8" s="22">
        <f t="shared" ref="DW8:DW13" si="50">DE8+DN8</f>
        <v>754</v>
      </c>
      <c r="DX8" s="22">
        <f t="shared" ref="DX8:DX13" si="51">DF8+DO8</f>
        <v>805</v>
      </c>
      <c r="DY8" s="20">
        <f t="shared" ref="DY8:DY13" si="52">DW8+DX8</f>
        <v>1559</v>
      </c>
      <c r="DZ8" s="22">
        <f t="shared" ref="DZ8:DZ13" si="53">DH8+DQ8</f>
        <v>303</v>
      </c>
      <c r="EA8" s="22">
        <f t="shared" ref="EA8:EA13" si="54">DI8+DR8</f>
        <v>217</v>
      </c>
      <c r="EB8" s="20">
        <f t="shared" ref="EB8:EB13" si="55">DZ8+EA8</f>
        <v>520</v>
      </c>
      <c r="EC8" s="22">
        <f t="shared" ref="EC8:EC13" si="56">DK8+DT8</f>
        <v>1057</v>
      </c>
      <c r="ED8" s="22">
        <f t="shared" ref="ED8:ED13" si="57">DL8+DU8</f>
        <v>1022</v>
      </c>
      <c r="EE8" s="20">
        <f t="shared" si="1"/>
        <v>2079</v>
      </c>
      <c r="EF8" s="12"/>
    </row>
    <row r="9" spans="1:136" x14ac:dyDescent="0.3">
      <c r="A9" s="9">
        <v>3</v>
      </c>
      <c r="B9" s="9" t="s">
        <v>30</v>
      </c>
      <c r="C9" s="9" t="s">
        <v>36</v>
      </c>
      <c r="D9" s="91">
        <v>41</v>
      </c>
      <c r="E9" s="91">
        <v>51</v>
      </c>
      <c r="F9" s="20">
        <f t="shared" si="2"/>
        <v>92</v>
      </c>
      <c r="G9" s="91">
        <v>96</v>
      </c>
      <c r="H9" s="91">
        <v>106</v>
      </c>
      <c r="I9" s="20">
        <f t="shared" si="3"/>
        <v>202</v>
      </c>
      <c r="J9" s="13">
        <v>116</v>
      </c>
      <c r="K9" s="13">
        <v>116</v>
      </c>
      <c r="L9" s="20">
        <f t="shared" si="4"/>
        <v>232</v>
      </c>
      <c r="M9" s="13">
        <v>36</v>
      </c>
      <c r="N9" s="13">
        <v>32</v>
      </c>
      <c r="O9" s="20">
        <f t="shared" si="5"/>
        <v>68</v>
      </c>
      <c r="P9" s="91">
        <f>'[1]Main Block-C'!P28</f>
        <v>68</v>
      </c>
      <c r="Q9" s="91">
        <f>'[1]Main Block-C'!Q28</f>
        <v>79</v>
      </c>
      <c r="R9" s="20">
        <f t="shared" si="6"/>
        <v>147</v>
      </c>
      <c r="S9" s="13">
        <v>30</v>
      </c>
      <c r="T9" s="13">
        <v>25</v>
      </c>
      <c r="U9" s="20">
        <f t="shared" si="7"/>
        <v>55</v>
      </c>
      <c r="V9" s="13">
        <v>44</v>
      </c>
      <c r="W9" s="13">
        <v>67</v>
      </c>
      <c r="X9" s="20">
        <f t="shared" si="8"/>
        <v>111</v>
      </c>
      <c r="Y9" s="13">
        <v>53</v>
      </c>
      <c r="Z9" s="13">
        <v>54</v>
      </c>
      <c r="AA9" s="20">
        <f t="shared" si="9"/>
        <v>107</v>
      </c>
      <c r="AB9" s="13">
        <v>39</v>
      </c>
      <c r="AC9" s="13">
        <v>40</v>
      </c>
      <c r="AD9" s="20">
        <f t="shared" si="10"/>
        <v>79</v>
      </c>
      <c r="AE9" s="13">
        <v>49</v>
      </c>
      <c r="AF9" s="13">
        <v>71</v>
      </c>
      <c r="AG9" s="20">
        <f t="shared" si="11"/>
        <v>120</v>
      </c>
      <c r="AH9" s="13">
        <v>26</v>
      </c>
      <c r="AI9" s="13">
        <v>36</v>
      </c>
      <c r="AJ9" s="20">
        <f t="shared" si="12"/>
        <v>62</v>
      </c>
      <c r="AK9" s="13">
        <v>61</v>
      </c>
      <c r="AL9" s="13">
        <v>50</v>
      </c>
      <c r="AM9" s="20">
        <f t="shared" si="13"/>
        <v>111</v>
      </c>
      <c r="AN9" s="13">
        <v>21</v>
      </c>
      <c r="AO9" s="13">
        <v>31</v>
      </c>
      <c r="AP9" s="10">
        <f t="shared" si="14"/>
        <v>52</v>
      </c>
      <c r="AQ9" s="13">
        <v>67</v>
      </c>
      <c r="AR9" s="13">
        <v>63</v>
      </c>
      <c r="AS9" s="20">
        <f t="shared" si="15"/>
        <v>130</v>
      </c>
      <c r="AT9" s="13">
        <v>8</v>
      </c>
      <c r="AU9" s="13">
        <v>9</v>
      </c>
      <c r="AV9" s="20">
        <f t="shared" si="16"/>
        <v>17</v>
      </c>
      <c r="AW9" s="13">
        <v>53</v>
      </c>
      <c r="AX9" s="13">
        <v>74</v>
      </c>
      <c r="AY9" s="20">
        <f t="shared" si="17"/>
        <v>127</v>
      </c>
      <c r="AZ9" s="13">
        <v>5</v>
      </c>
      <c r="BA9" s="13">
        <v>6</v>
      </c>
      <c r="BB9" s="20">
        <f t="shared" si="18"/>
        <v>11</v>
      </c>
      <c r="BC9" s="13">
        <v>55</v>
      </c>
      <c r="BD9" s="13">
        <v>43</v>
      </c>
      <c r="BE9" s="20">
        <f t="shared" si="19"/>
        <v>98</v>
      </c>
      <c r="BF9" s="13">
        <v>7</v>
      </c>
      <c r="BG9" s="13">
        <v>6</v>
      </c>
      <c r="BH9" s="20">
        <f t="shared" si="20"/>
        <v>13</v>
      </c>
      <c r="BI9" s="13">
        <v>50</v>
      </c>
      <c r="BJ9" s="13">
        <v>42</v>
      </c>
      <c r="BK9" s="20">
        <f t="shared" si="21"/>
        <v>92</v>
      </c>
      <c r="BL9" s="13">
        <v>8</v>
      </c>
      <c r="BM9" s="13">
        <v>6</v>
      </c>
      <c r="BN9" s="20">
        <f t="shared" si="22"/>
        <v>14</v>
      </c>
      <c r="BO9" s="13">
        <v>35</v>
      </c>
      <c r="BP9" s="13">
        <v>50</v>
      </c>
      <c r="BQ9" s="20">
        <f t="shared" si="23"/>
        <v>85</v>
      </c>
      <c r="BR9" s="13">
        <v>20</v>
      </c>
      <c r="BS9" s="13">
        <v>11</v>
      </c>
      <c r="BT9" s="20">
        <f t="shared" si="24"/>
        <v>31</v>
      </c>
      <c r="BU9" s="13">
        <v>28</v>
      </c>
      <c r="BV9" s="13">
        <v>46</v>
      </c>
      <c r="BW9" s="20">
        <f t="shared" si="25"/>
        <v>74</v>
      </c>
      <c r="BX9" s="13">
        <v>17</v>
      </c>
      <c r="BY9" s="13">
        <v>12</v>
      </c>
      <c r="BZ9" s="20">
        <f t="shared" si="26"/>
        <v>29</v>
      </c>
      <c r="CA9" s="13">
        <v>13</v>
      </c>
      <c r="CB9" s="13">
        <v>37</v>
      </c>
      <c r="CC9" s="20">
        <f t="shared" si="27"/>
        <v>50</v>
      </c>
      <c r="CD9" s="13">
        <v>50</v>
      </c>
      <c r="CE9" s="13">
        <v>22</v>
      </c>
      <c r="CF9" s="20">
        <f t="shared" si="28"/>
        <v>72</v>
      </c>
      <c r="CG9" s="13">
        <v>13</v>
      </c>
      <c r="CH9" s="13">
        <v>22</v>
      </c>
      <c r="CI9" s="20">
        <f t="shared" si="29"/>
        <v>35</v>
      </c>
      <c r="CJ9" s="13">
        <v>27</v>
      </c>
      <c r="CK9" s="13">
        <v>18</v>
      </c>
      <c r="CL9" s="20">
        <f t="shared" si="30"/>
        <v>45</v>
      </c>
      <c r="CM9" s="13">
        <v>9</v>
      </c>
      <c r="CN9" s="13">
        <v>20</v>
      </c>
      <c r="CO9" s="20">
        <f t="shared" si="31"/>
        <v>29</v>
      </c>
      <c r="CP9" s="13">
        <v>36</v>
      </c>
      <c r="CQ9" s="13">
        <v>17</v>
      </c>
      <c r="CR9" s="20">
        <f t="shared" si="32"/>
        <v>53</v>
      </c>
      <c r="CS9" s="13">
        <v>3</v>
      </c>
      <c r="CT9" s="13">
        <v>17</v>
      </c>
      <c r="CU9" s="20">
        <f t="shared" si="33"/>
        <v>20</v>
      </c>
      <c r="CV9" s="13">
        <v>45</v>
      </c>
      <c r="CW9" s="13">
        <v>31</v>
      </c>
      <c r="CX9" s="20">
        <f t="shared" si="34"/>
        <v>76</v>
      </c>
      <c r="CY9" s="13">
        <v>5</v>
      </c>
      <c r="CZ9" s="13">
        <v>7</v>
      </c>
      <c r="DA9" s="20">
        <f t="shared" si="35"/>
        <v>12</v>
      </c>
      <c r="DB9" s="13">
        <v>36</v>
      </c>
      <c r="DC9" s="13">
        <v>30</v>
      </c>
      <c r="DD9" s="20">
        <f t="shared" si="36"/>
        <v>66</v>
      </c>
      <c r="DE9" s="22">
        <f t="shared" si="37"/>
        <v>560</v>
      </c>
      <c r="DF9" s="22">
        <f t="shared" si="38"/>
        <v>653</v>
      </c>
      <c r="DG9" s="22">
        <f t="shared" si="39"/>
        <v>1213</v>
      </c>
      <c r="DH9" s="22">
        <f t="shared" si="40"/>
        <v>457</v>
      </c>
      <c r="DI9" s="22">
        <f t="shared" si="41"/>
        <v>421</v>
      </c>
      <c r="DJ9" s="22">
        <f t="shared" si="42"/>
        <v>878</v>
      </c>
      <c r="DK9" s="22">
        <f t="shared" si="43"/>
        <v>1017</v>
      </c>
      <c r="DL9" s="22">
        <f t="shared" si="44"/>
        <v>1074</v>
      </c>
      <c r="DM9" s="22">
        <f t="shared" si="45"/>
        <v>2091</v>
      </c>
      <c r="DN9" s="22">
        <v>4</v>
      </c>
      <c r="DO9" s="22">
        <v>5</v>
      </c>
      <c r="DP9" s="20">
        <f t="shared" si="46"/>
        <v>9</v>
      </c>
      <c r="DQ9" s="22">
        <v>290</v>
      </c>
      <c r="DR9" s="22">
        <v>185</v>
      </c>
      <c r="DS9" s="20">
        <f t="shared" si="47"/>
        <v>475</v>
      </c>
      <c r="DT9" s="22">
        <f t="shared" si="48"/>
        <v>294</v>
      </c>
      <c r="DU9" s="22">
        <f t="shared" si="0"/>
        <v>190</v>
      </c>
      <c r="DV9" s="22">
        <f t="shared" si="49"/>
        <v>484</v>
      </c>
      <c r="DW9" s="22">
        <f t="shared" si="50"/>
        <v>564</v>
      </c>
      <c r="DX9" s="22">
        <f t="shared" si="51"/>
        <v>658</v>
      </c>
      <c r="DY9" s="20">
        <f t="shared" si="52"/>
        <v>1222</v>
      </c>
      <c r="DZ9" s="22">
        <f t="shared" si="53"/>
        <v>747</v>
      </c>
      <c r="EA9" s="22">
        <f t="shared" si="54"/>
        <v>606</v>
      </c>
      <c r="EB9" s="20">
        <f t="shared" si="55"/>
        <v>1353</v>
      </c>
      <c r="EC9" s="22">
        <f t="shared" si="56"/>
        <v>1311</v>
      </c>
      <c r="ED9" s="22">
        <f t="shared" si="57"/>
        <v>1264</v>
      </c>
      <c r="EE9" s="20">
        <f t="shared" si="1"/>
        <v>2575</v>
      </c>
      <c r="EF9" s="14"/>
    </row>
    <row r="10" spans="1:136" x14ac:dyDescent="0.3">
      <c r="A10" s="9">
        <v>4</v>
      </c>
      <c r="B10" s="9" t="s">
        <v>45</v>
      </c>
      <c r="C10" s="9" t="s">
        <v>37</v>
      </c>
      <c r="D10" s="1">
        <v>25</v>
      </c>
      <c r="E10" s="1">
        <v>40</v>
      </c>
      <c r="F10" s="20">
        <f t="shared" si="2"/>
        <v>65</v>
      </c>
      <c r="G10" s="1">
        <v>57</v>
      </c>
      <c r="H10" s="1">
        <v>65</v>
      </c>
      <c r="I10" s="20">
        <f t="shared" si="3"/>
        <v>122</v>
      </c>
      <c r="J10" s="13">
        <v>72</v>
      </c>
      <c r="K10" s="13">
        <v>86</v>
      </c>
      <c r="L10" s="20">
        <f t="shared" si="4"/>
        <v>158</v>
      </c>
      <c r="M10" s="13">
        <v>29</v>
      </c>
      <c r="N10" s="13">
        <v>35</v>
      </c>
      <c r="O10" s="20">
        <f t="shared" si="5"/>
        <v>64</v>
      </c>
      <c r="P10" s="1">
        <f>'[1]Main Block-D'!P28</f>
        <v>64</v>
      </c>
      <c r="Q10" s="1">
        <f>'[1]Main Block-D'!Q28</f>
        <v>46</v>
      </c>
      <c r="R10" s="20">
        <f t="shared" si="6"/>
        <v>110</v>
      </c>
      <c r="S10" s="13">
        <v>42</v>
      </c>
      <c r="T10" s="13">
        <v>50</v>
      </c>
      <c r="U10" s="20">
        <f t="shared" si="7"/>
        <v>92</v>
      </c>
      <c r="V10" s="13">
        <v>12</v>
      </c>
      <c r="W10" s="13">
        <v>19</v>
      </c>
      <c r="X10" s="20">
        <f t="shared" si="8"/>
        <v>31</v>
      </c>
      <c r="Y10" s="13">
        <v>50</v>
      </c>
      <c r="Z10" s="13">
        <v>66</v>
      </c>
      <c r="AA10" s="20">
        <f t="shared" si="9"/>
        <v>116</v>
      </c>
      <c r="AB10" s="13">
        <v>4</v>
      </c>
      <c r="AC10" s="13">
        <v>3</v>
      </c>
      <c r="AD10" s="20">
        <f t="shared" si="10"/>
        <v>7</v>
      </c>
      <c r="AE10" s="13">
        <v>56</v>
      </c>
      <c r="AF10" s="13">
        <v>73</v>
      </c>
      <c r="AG10" s="20">
        <f t="shared" si="11"/>
        <v>129</v>
      </c>
      <c r="AH10" s="13">
        <v>5</v>
      </c>
      <c r="AI10" s="13">
        <v>5</v>
      </c>
      <c r="AJ10" s="20">
        <f t="shared" si="12"/>
        <v>10</v>
      </c>
      <c r="AK10" s="13">
        <v>50</v>
      </c>
      <c r="AL10" s="13">
        <v>73</v>
      </c>
      <c r="AM10" s="20">
        <f t="shared" si="13"/>
        <v>123</v>
      </c>
      <c r="AN10" s="13">
        <v>7</v>
      </c>
      <c r="AO10" s="13">
        <v>5</v>
      </c>
      <c r="AP10" s="10">
        <f t="shared" si="14"/>
        <v>12</v>
      </c>
      <c r="AQ10" s="13">
        <v>38</v>
      </c>
      <c r="AR10" s="13">
        <v>50</v>
      </c>
      <c r="AS10" s="20">
        <f t="shared" si="15"/>
        <v>88</v>
      </c>
      <c r="AT10" s="13">
        <v>5</v>
      </c>
      <c r="AU10" s="13">
        <v>3</v>
      </c>
      <c r="AV10" s="20">
        <f t="shared" si="16"/>
        <v>8</v>
      </c>
      <c r="AW10" s="13">
        <v>38</v>
      </c>
      <c r="AX10" s="13">
        <v>54</v>
      </c>
      <c r="AY10" s="20">
        <f t="shared" si="17"/>
        <v>92</v>
      </c>
      <c r="AZ10" s="13">
        <v>8</v>
      </c>
      <c r="BA10" s="13">
        <v>2</v>
      </c>
      <c r="BB10" s="20">
        <f t="shared" si="18"/>
        <v>10</v>
      </c>
      <c r="BC10" s="13">
        <v>41</v>
      </c>
      <c r="BD10" s="13">
        <v>55</v>
      </c>
      <c r="BE10" s="20">
        <f t="shared" si="19"/>
        <v>96</v>
      </c>
      <c r="BF10" s="13">
        <v>13</v>
      </c>
      <c r="BG10" s="13">
        <v>2</v>
      </c>
      <c r="BH10" s="20">
        <f t="shared" si="20"/>
        <v>15</v>
      </c>
      <c r="BI10" s="13">
        <v>46</v>
      </c>
      <c r="BJ10" s="13">
        <v>45</v>
      </c>
      <c r="BK10" s="20">
        <f t="shared" si="21"/>
        <v>91</v>
      </c>
      <c r="BL10" s="13">
        <v>2</v>
      </c>
      <c r="BM10" s="13">
        <v>2</v>
      </c>
      <c r="BN10" s="20">
        <f t="shared" si="22"/>
        <v>4</v>
      </c>
      <c r="BO10" s="13">
        <v>28</v>
      </c>
      <c r="BP10" s="13">
        <v>47</v>
      </c>
      <c r="BQ10" s="20">
        <f t="shared" si="23"/>
        <v>75</v>
      </c>
      <c r="BR10" s="13">
        <v>25</v>
      </c>
      <c r="BS10" s="13">
        <v>5</v>
      </c>
      <c r="BT10" s="20">
        <f t="shared" si="24"/>
        <v>30</v>
      </c>
      <c r="BU10" s="13">
        <v>11</v>
      </c>
      <c r="BV10" s="13">
        <v>26</v>
      </c>
      <c r="BW10" s="20">
        <f t="shared" si="25"/>
        <v>37</v>
      </c>
      <c r="BX10" s="13">
        <v>23</v>
      </c>
      <c r="BY10" s="13">
        <v>10</v>
      </c>
      <c r="BZ10" s="20">
        <f t="shared" si="26"/>
        <v>33</v>
      </c>
      <c r="CA10" s="13">
        <v>12</v>
      </c>
      <c r="CB10" s="13">
        <v>48</v>
      </c>
      <c r="CC10" s="20">
        <f t="shared" si="27"/>
        <v>60</v>
      </c>
      <c r="CD10" s="13">
        <v>34</v>
      </c>
      <c r="CE10" s="13">
        <v>13</v>
      </c>
      <c r="CF10" s="20">
        <f t="shared" si="28"/>
        <v>47</v>
      </c>
      <c r="CG10" s="13">
        <v>2</v>
      </c>
      <c r="CH10" s="13">
        <v>24</v>
      </c>
      <c r="CI10" s="20">
        <f t="shared" si="29"/>
        <v>26</v>
      </c>
      <c r="CJ10" s="13">
        <v>28</v>
      </c>
      <c r="CK10" s="13">
        <v>12</v>
      </c>
      <c r="CL10" s="20">
        <f t="shared" si="30"/>
        <v>40</v>
      </c>
      <c r="CM10" s="13">
        <v>5</v>
      </c>
      <c r="CN10" s="13">
        <v>24</v>
      </c>
      <c r="CO10" s="20">
        <f t="shared" si="31"/>
        <v>29</v>
      </c>
      <c r="CP10" s="13">
        <v>31</v>
      </c>
      <c r="CQ10" s="13">
        <v>15</v>
      </c>
      <c r="CR10" s="20">
        <f t="shared" si="32"/>
        <v>46</v>
      </c>
      <c r="CS10" s="13">
        <v>1</v>
      </c>
      <c r="CT10" s="13">
        <v>4</v>
      </c>
      <c r="CU10" s="20">
        <f t="shared" si="33"/>
        <v>5</v>
      </c>
      <c r="CV10" s="13">
        <v>10</v>
      </c>
      <c r="CW10" s="13">
        <v>16</v>
      </c>
      <c r="CX10" s="20">
        <f t="shared" si="34"/>
        <v>26</v>
      </c>
      <c r="CY10" s="13">
        <v>2</v>
      </c>
      <c r="CZ10" s="13">
        <v>1</v>
      </c>
      <c r="DA10" s="20">
        <f t="shared" si="35"/>
        <v>3</v>
      </c>
      <c r="DB10" s="13">
        <v>18</v>
      </c>
      <c r="DC10" s="13">
        <v>20</v>
      </c>
      <c r="DD10" s="20">
        <f t="shared" si="36"/>
        <v>38</v>
      </c>
      <c r="DE10" s="22">
        <f t="shared" si="37"/>
        <v>451</v>
      </c>
      <c r="DF10" s="22">
        <f t="shared" si="38"/>
        <v>675</v>
      </c>
      <c r="DG10" s="22">
        <f t="shared" si="39"/>
        <v>1126</v>
      </c>
      <c r="DH10" s="22">
        <f t="shared" si="40"/>
        <v>289</v>
      </c>
      <c r="DI10" s="22">
        <f t="shared" si="41"/>
        <v>178</v>
      </c>
      <c r="DJ10" s="22">
        <f t="shared" si="42"/>
        <v>467</v>
      </c>
      <c r="DK10" s="22">
        <f t="shared" si="43"/>
        <v>740</v>
      </c>
      <c r="DL10" s="22">
        <f t="shared" si="44"/>
        <v>853</v>
      </c>
      <c r="DM10" s="22">
        <f t="shared" si="45"/>
        <v>1593</v>
      </c>
      <c r="DN10" s="22">
        <v>0</v>
      </c>
      <c r="DO10" s="22">
        <v>0</v>
      </c>
      <c r="DP10" s="20">
        <f t="shared" si="46"/>
        <v>0</v>
      </c>
      <c r="DQ10" s="22">
        <v>0</v>
      </c>
      <c r="DR10" s="22">
        <v>0</v>
      </c>
      <c r="DS10" s="20">
        <f t="shared" si="47"/>
        <v>0</v>
      </c>
      <c r="DT10" s="22">
        <f t="shared" si="48"/>
        <v>0</v>
      </c>
      <c r="DU10" s="22">
        <f t="shared" si="0"/>
        <v>0</v>
      </c>
      <c r="DV10" s="22">
        <f t="shared" si="49"/>
        <v>0</v>
      </c>
      <c r="DW10" s="22">
        <f t="shared" si="50"/>
        <v>451</v>
      </c>
      <c r="DX10" s="22">
        <f t="shared" si="51"/>
        <v>675</v>
      </c>
      <c r="DY10" s="20">
        <f t="shared" si="52"/>
        <v>1126</v>
      </c>
      <c r="DZ10" s="22">
        <f t="shared" si="53"/>
        <v>289</v>
      </c>
      <c r="EA10" s="22">
        <f t="shared" si="54"/>
        <v>178</v>
      </c>
      <c r="EB10" s="20">
        <f t="shared" si="55"/>
        <v>467</v>
      </c>
      <c r="EC10" s="22">
        <f t="shared" si="56"/>
        <v>740</v>
      </c>
      <c r="ED10" s="22">
        <f t="shared" si="57"/>
        <v>853</v>
      </c>
      <c r="EE10" s="20">
        <f t="shared" si="1"/>
        <v>1593</v>
      </c>
      <c r="EF10" s="15"/>
    </row>
    <row r="11" spans="1:136" x14ac:dyDescent="0.3">
      <c r="A11" s="9">
        <v>5</v>
      </c>
      <c r="B11" s="16" t="s">
        <v>48</v>
      </c>
      <c r="C11" s="16" t="s">
        <v>38</v>
      </c>
      <c r="D11" s="1">
        <v>66</v>
      </c>
      <c r="E11" s="1">
        <v>65</v>
      </c>
      <c r="F11" s="20">
        <f t="shared" si="2"/>
        <v>131</v>
      </c>
      <c r="G11" s="1">
        <v>59</v>
      </c>
      <c r="H11" s="1">
        <v>69</v>
      </c>
      <c r="I11" s="20">
        <f t="shared" si="3"/>
        <v>128</v>
      </c>
      <c r="J11" s="18">
        <v>84</v>
      </c>
      <c r="K11" s="18">
        <v>77</v>
      </c>
      <c r="L11" s="20">
        <f t="shared" si="4"/>
        <v>161</v>
      </c>
      <c r="M11" s="18">
        <v>15</v>
      </c>
      <c r="N11" s="18">
        <v>17</v>
      </c>
      <c r="O11" s="20">
        <f t="shared" si="5"/>
        <v>32</v>
      </c>
      <c r="P11" s="1">
        <v>69</v>
      </c>
      <c r="Q11" s="1">
        <v>80</v>
      </c>
      <c r="R11" s="20">
        <f t="shared" si="6"/>
        <v>149</v>
      </c>
      <c r="S11" s="18">
        <v>25</v>
      </c>
      <c r="T11" s="18">
        <v>22</v>
      </c>
      <c r="U11" s="20">
        <f t="shared" si="7"/>
        <v>47</v>
      </c>
      <c r="V11" s="18">
        <v>45</v>
      </c>
      <c r="W11" s="18">
        <v>45</v>
      </c>
      <c r="X11" s="20">
        <f t="shared" si="8"/>
        <v>90</v>
      </c>
      <c r="Y11" s="18">
        <v>41</v>
      </c>
      <c r="Z11" s="18">
        <v>51</v>
      </c>
      <c r="AA11" s="20">
        <f t="shared" si="9"/>
        <v>92</v>
      </c>
      <c r="AB11" s="18">
        <v>35</v>
      </c>
      <c r="AC11" s="18">
        <v>44</v>
      </c>
      <c r="AD11" s="20">
        <f t="shared" si="10"/>
        <v>79</v>
      </c>
      <c r="AE11" s="18">
        <v>37</v>
      </c>
      <c r="AF11" s="18">
        <v>39</v>
      </c>
      <c r="AG11" s="20">
        <f t="shared" si="11"/>
        <v>76</v>
      </c>
      <c r="AH11" s="18">
        <v>21</v>
      </c>
      <c r="AI11" s="18">
        <v>18</v>
      </c>
      <c r="AJ11" s="20">
        <f t="shared" si="12"/>
        <v>39</v>
      </c>
      <c r="AK11" s="18">
        <v>53</v>
      </c>
      <c r="AL11" s="18">
        <v>59</v>
      </c>
      <c r="AM11" s="20">
        <f t="shared" si="13"/>
        <v>112</v>
      </c>
      <c r="AN11" s="18">
        <v>24</v>
      </c>
      <c r="AO11" s="18">
        <v>14</v>
      </c>
      <c r="AP11" s="10">
        <f t="shared" si="14"/>
        <v>38</v>
      </c>
      <c r="AQ11" s="18">
        <v>43</v>
      </c>
      <c r="AR11" s="18">
        <v>48</v>
      </c>
      <c r="AS11" s="20">
        <f t="shared" si="15"/>
        <v>91</v>
      </c>
      <c r="AT11" s="18">
        <v>17</v>
      </c>
      <c r="AU11" s="18">
        <v>14</v>
      </c>
      <c r="AV11" s="20">
        <f t="shared" si="16"/>
        <v>31</v>
      </c>
      <c r="AW11" s="18">
        <v>44</v>
      </c>
      <c r="AX11" s="18">
        <v>51</v>
      </c>
      <c r="AY11" s="20">
        <f t="shared" si="17"/>
        <v>95</v>
      </c>
      <c r="AZ11" s="18">
        <v>11</v>
      </c>
      <c r="BA11" s="18">
        <v>9</v>
      </c>
      <c r="BB11" s="20">
        <f t="shared" si="18"/>
        <v>20</v>
      </c>
      <c r="BC11" s="18">
        <v>33</v>
      </c>
      <c r="BD11" s="18">
        <v>39</v>
      </c>
      <c r="BE11" s="20">
        <f t="shared" si="19"/>
        <v>72</v>
      </c>
      <c r="BF11" s="18">
        <v>10</v>
      </c>
      <c r="BG11" s="18">
        <v>9</v>
      </c>
      <c r="BH11" s="20">
        <f t="shared" si="20"/>
        <v>19</v>
      </c>
      <c r="BI11" s="18">
        <v>37</v>
      </c>
      <c r="BJ11" s="18">
        <v>41</v>
      </c>
      <c r="BK11" s="20">
        <f t="shared" si="21"/>
        <v>78</v>
      </c>
      <c r="BL11" s="18">
        <v>15</v>
      </c>
      <c r="BM11" s="18">
        <v>14</v>
      </c>
      <c r="BN11" s="20">
        <f t="shared" si="22"/>
        <v>29</v>
      </c>
      <c r="BO11" s="18">
        <v>23</v>
      </c>
      <c r="BP11" s="18">
        <v>32</v>
      </c>
      <c r="BQ11" s="20">
        <f t="shared" si="23"/>
        <v>55</v>
      </c>
      <c r="BR11" s="18">
        <v>15</v>
      </c>
      <c r="BS11" s="18">
        <v>15</v>
      </c>
      <c r="BT11" s="20">
        <f t="shared" si="24"/>
        <v>30</v>
      </c>
      <c r="BU11" s="18">
        <v>18</v>
      </c>
      <c r="BV11" s="18">
        <v>27</v>
      </c>
      <c r="BW11" s="20">
        <f t="shared" si="25"/>
        <v>45</v>
      </c>
      <c r="BX11" s="18">
        <v>23</v>
      </c>
      <c r="BY11" s="18">
        <v>15</v>
      </c>
      <c r="BZ11" s="20">
        <f t="shared" si="26"/>
        <v>38</v>
      </c>
      <c r="CA11" s="18">
        <v>5</v>
      </c>
      <c r="CB11" s="18">
        <v>22</v>
      </c>
      <c r="CC11" s="20">
        <v>27</v>
      </c>
      <c r="CD11" s="18">
        <v>46</v>
      </c>
      <c r="CE11" s="18">
        <v>15</v>
      </c>
      <c r="CF11" s="20">
        <v>62</v>
      </c>
      <c r="CG11" s="18">
        <v>6</v>
      </c>
      <c r="CH11" s="18">
        <v>18</v>
      </c>
      <c r="CI11" s="20">
        <v>24</v>
      </c>
      <c r="CJ11" s="18">
        <v>26</v>
      </c>
      <c r="CK11" s="18">
        <v>20</v>
      </c>
      <c r="CL11" s="20">
        <v>46</v>
      </c>
      <c r="CM11" s="18">
        <v>3</v>
      </c>
      <c r="CN11" s="18">
        <v>15</v>
      </c>
      <c r="CO11" s="20">
        <v>18</v>
      </c>
      <c r="CP11" s="18">
        <v>20</v>
      </c>
      <c r="CQ11" s="18">
        <v>21</v>
      </c>
      <c r="CR11" s="20">
        <v>41</v>
      </c>
      <c r="CS11" s="18">
        <v>3</v>
      </c>
      <c r="CT11" s="18">
        <v>4</v>
      </c>
      <c r="CU11" s="20">
        <v>7</v>
      </c>
      <c r="CV11" s="18">
        <v>13</v>
      </c>
      <c r="CW11" s="18">
        <v>8</v>
      </c>
      <c r="CX11" s="20">
        <v>22</v>
      </c>
      <c r="CY11" s="18">
        <v>1</v>
      </c>
      <c r="CZ11" s="18">
        <v>4</v>
      </c>
      <c r="DA11" s="20">
        <v>5</v>
      </c>
      <c r="DB11" s="18">
        <v>14</v>
      </c>
      <c r="DC11" s="18">
        <v>13</v>
      </c>
      <c r="DD11" s="20">
        <v>27</v>
      </c>
      <c r="DE11" s="22">
        <f t="shared" si="37"/>
        <v>387</v>
      </c>
      <c r="DF11" s="22">
        <f t="shared" si="38"/>
        <v>489</v>
      </c>
      <c r="DG11" s="22">
        <f t="shared" si="39"/>
        <v>876</v>
      </c>
      <c r="DH11" s="22">
        <f t="shared" si="40"/>
        <v>404</v>
      </c>
      <c r="DI11" s="22">
        <f t="shared" si="41"/>
        <v>354</v>
      </c>
      <c r="DJ11" s="22">
        <f t="shared" si="42"/>
        <v>758</v>
      </c>
      <c r="DK11" s="22">
        <f t="shared" si="43"/>
        <v>791</v>
      </c>
      <c r="DL11" s="22">
        <f t="shared" si="44"/>
        <v>843</v>
      </c>
      <c r="DM11" s="22">
        <f t="shared" si="45"/>
        <v>1634</v>
      </c>
      <c r="DN11" s="22">
        <v>0</v>
      </c>
      <c r="DO11" s="22">
        <v>0</v>
      </c>
      <c r="DP11" s="20">
        <f t="shared" si="46"/>
        <v>0</v>
      </c>
      <c r="DQ11" s="22">
        <v>0</v>
      </c>
      <c r="DR11" s="22">
        <v>0</v>
      </c>
      <c r="DS11" s="20">
        <f t="shared" si="47"/>
        <v>0</v>
      </c>
      <c r="DT11" s="22">
        <f t="shared" si="48"/>
        <v>0</v>
      </c>
      <c r="DU11" s="22">
        <f t="shared" si="0"/>
        <v>0</v>
      </c>
      <c r="DV11" s="22">
        <f t="shared" si="49"/>
        <v>0</v>
      </c>
      <c r="DW11" s="22">
        <f t="shared" si="50"/>
        <v>387</v>
      </c>
      <c r="DX11" s="22">
        <f t="shared" si="51"/>
        <v>489</v>
      </c>
      <c r="DY11" s="20">
        <f t="shared" si="52"/>
        <v>876</v>
      </c>
      <c r="DZ11" s="22">
        <f t="shared" si="53"/>
        <v>404</v>
      </c>
      <c r="EA11" s="22">
        <f t="shared" si="54"/>
        <v>354</v>
      </c>
      <c r="EB11" s="20">
        <f t="shared" si="55"/>
        <v>758</v>
      </c>
      <c r="EC11" s="22">
        <f t="shared" si="56"/>
        <v>791</v>
      </c>
      <c r="ED11" s="22">
        <f t="shared" si="57"/>
        <v>843</v>
      </c>
      <c r="EE11" s="20">
        <f t="shared" si="1"/>
        <v>1634</v>
      </c>
      <c r="EF11" s="14"/>
    </row>
    <row r="12" spans="1:136" x14ac:dyDescent="0.3">
      <c r="A12" s="9">
        <v>6</v>
      </c>
      <c r="B12" s="9" t="s">
        <v>46</v>
      </c>
      <c r="C12" s="9" t="s">
        <v>39</v>
      </c>
      <c r="D12" s="1">
        <v>40</v>
      </c>
      <c r="E12" s="1">
        <v>52</v>
      </c>
      <c r="F12" s="20">
        <f t="shared" si="2"/>
        <v>92</v>
      </c>
      <c r="G12" s="1">
        <v>44</v>
      </c>
      <c r="H12" s="1">
        <v>58</v>
      </c>
      <c r="I12" s="20">
        <f t="shared" si="3"/>
        <v>102</v>
      </c>
      <c r="J12" s="92">
        <v>68</v>
      </c>
      <c r="K12" s="92">
        <v>83</v>
      </c>
      <c r="L12" s="20">
        <f t="shared" si="4"/>
        <v>151</v>
      </c>
      <c r="M12" s="92">
        <v>16</v>
      </c>
      <c r="N12" s="92">
        <v>8</v>
      </c>
      <c r="O12" s="20">
        <f t="shared" si="5"/>
        <v>24</v>
      </c>
      <c r="P12" s="1">
        <f>'[1]Main Block-F'!P28</f>
        <v>24</v>
      </c>
      <c r="Q12" s="1">
        <f>'[1]Main Block-F'!Q28</f>
        <v>50</v>
      </c>
      <c r="R12" s="20">
        <f t="shared" si="6"/>
        <v>74</v>
      </c>
      <c r="S12" s="92">
        <v>25</v>
      </c>
      <c r="T12" s="92">
        <v>28</v>
      </c>
      <c r="U12" s="20">
        <f t="shared" si="7"/>
        <v>53</v>
      </c>
      <c r="V12" s="92">
        <v>16</v>
      </c>
      <c r="W12" s="92">
        <v>16</v>
      </c>
      <c r="X12" s="20">
        <f t="shared" si="8"/>
        <v>32</v>
      </c>
      <c r="Y12" s="92">
        <v>42</v>
      </c>
      <c r="Z12" s="92">
        <v>46</v>
      </c>
      <c r="AA12" s="20">
        <f t="shared" si="9"/>
        <v>88</v>
      </c>
      <c r="AB12" s="92">
        <v>6</v>
      </c>
      <c r="AC12" s="92">
        <v>4</v>
      </c>
      <c r="AD12" s="20">
        <f t="shared" si="10"/>
        <v>10</v>
      </c>
      <c r="AE12" s="92">
        <v>46</v>
      </c>
      <c r="AF12" s="92">
        <v>62</v>
      </c>
      <c r="AG12" s="20">
        <f t="shared" si="11"/>
        <v>108</v>
      </c>
      <c r="AH12" s="92">
        <v>6</v>
      </c>
      <c r="AI12" s="92">
        <v>6</v>
      </c>
      <c r="AJ12" s="20">
        <f t="shared" si="12"/>
        <v>12</v>
      </c>
      <c r="AK12" s="92">
        <v>44</v>
      </c>
      <c r="AL12" s="92">
        <v>51</v>
      </c>
      <c r="AM12" s="20">
        <f t="shared" si="13"/>
        <v>95</v>
      </c>
      <c r="AN12" s="92">
        <v>7</v>
      </c>
      <c r="AO12" s="92">
        <v>3</v>
      </c>
      <c r="AP12" s="10">
        <f t="shared" si="14"/>
        <v>10</v>
      </c>
      <c r="AQ12" s="92">
        <v>48</v>
      </c>
      <c r="AR12" s="92">
        <v>43</v>
      </c>
      <c r="AS12" s="20">
        <f t="shared" si="15"/>
        <v>91</v>
      </c>
      <c r="AT12" s="92">
        <v>5</v>
      </c>
      <c r="AU12" s="92">
        <v>2</v>
      </c>
      <c r="AV12" s="20">
        <f t="shared" si="16"/>
        <v>7</v>
      </c>
      <c r="AW12" s="92">
        <v>41</v>
      </c>
      <c r="AX12" s="92">
        <v>49</v>
      </c>
      <c r="AY12" s="20">
        <f t="shared" si="17"/>
        <v>90</v>
      </c>
      <c r="AZ12" s="92">
        <v>2</v>
      </c>
      <c r="BA12" s="92">
        <v>4</v>
      </c>
      <c r="BB12" s="20">
        <f t="shared" si="18"/>
        <v>6</v>
      </c>
      <c r="BC12" s="92">
        <v>31</v>
      </c>
      <c r="BD12" s="92">
        <v>56</v>
      </c>
      <c r="BE12" s="20">
        <f t="shared" si="19"/>
        <v>87</v>
      </c>
      <c r="BF12" s="92">
        <v>5</v>
      </c>
      <c r="BG12" s="92">
        <v>3</v>
      </c>
      <c r="BH12" s="20">
        <f t="shared" si="20"/>
        <v>8</v>
      </c>
      <c r="BI12" s="92">
        <v>35</v>
      </c>
      <c r="BJ12" s="92">
        <v>52</v>
      </c>
      <c r="BK12" s="20">
        <f t="shared" si="21"/>
        <v>87</v>
      </c>
      <c r="BL12" s="92">
        <v>7</v>
      </c>
      <c r="BM12" s="92">
        <v>7</v>
      </c>
      <c r="BN12" s="20">
        <f t="shared" si="22"/>
        <v>14</v>
      </c>
      <c r="BO12" s="92">
        <v>43</v>
      </c>
      <c r="BP12" s="92">
        <v>47</v>
      </c>
      <c r="BQ12" s="20">
        <f t="shared" si="23"/>
        <v>90</v>
      </c>
      <c r="BR12" s="92">
        <v>6</v>
      </c>
      <c r="BS12" s="92">
        <v>1</v>
      </c>
      <c r="BT12" s="20">
        <f t="shared" si="24"/>
        <v>7</v>
      </c>
      <c r="BU12" s="92">
        <v>32</v>
      </c>
      <c r="BV12" s="92">
        <v>42</v>
      </c>
      <c r="BW12" s="20">
        <f t="shared" si="25"/>
        <v>74</v>
      </c>
      <c r="BX12" s="92">
        <v>8</v>
      </c>
      <c r="BY12" s="92">
        <v>5</v>
      </c>
      <c r="BZ12" s="20">
        <f t="shared" si="26"/>
        <v>13</v>
      </c>
      <c r="CA12" s="92">
        <v>19</v>
      </c>
      <c r="CB12" s="92">
        <v>46</v>
      </c>
      <c r="CC12" s="20">
        <f t="shared" si="27"/>
        <v>65</v>
      </c>
      <c r="CD12" s="92">
        <v>17</v>
      </c>
      <c r="CE12" s="92">
        <v>6</v>
      </c>
      <c r="CF12" s="20">
        <f t="shared" si="28"/>
        <v>23</v>
      </c>
      <c r="CG12" s="92">
        <v>11</v>
      </c>
      <c r="CH12" s="92">
        <v>25</v>
      </c>
      <c r="CI12" s="20">
        <f t="shared" si="29"/>
        <v>36</v>
      </c>
      <c r="CJ12" s="92">
        <v>19</v>
      </c>
      <c r="CK12" s="92">
        <v>5</v>
      </c>
      <c r="CL12" s="20">
        <f t="shared" si="30"/>
        <v>24</v>
      </c>
      <c r="CM12" s="92">
        <v>13</v>
      </c>
      <c r="CN12" s="92">
        <v>24</v>
      </c>
      <c r="CO12" s="20">
        <f t="shared" si="31"/>
        <v>37</v>
      </c>
      <c r="CP12" s="92">
        <v>23</v>
      </c>
      <c r="CQ12" s="92">
        <v>11</v>
      </c>
      <c r="CR12" s="20">
        <f t="shared" si="32"/>
        <v>34</v>
      </c>
      <c r="CS12" s="92">
        <v>4</v>
      </c>
      <c r="CT12" s="92">
        <v>9</v>
      </c>
      <c r="CU12" s="20">
        <f t="shared" si="33"/>
        <v>13</v>
      </c>
      <c r="CV12" s="92">
        <v>34</v>
      </c>
      <c r="CW12" s="92">
        <v>17</v>
      </c>
      <c r="CX12" s="20">
        <f t="shared" si="34"/>
        <v>51</v>
      </c>
      <c r="CY12" s="92">
        <v>6</v>
      </c>
      <c r="CZ12" s="92">
        <v>3</v>
      </c>
      <c r="DA12" s="20">
        <f t="shared" si="35"/>
        <v>9</v>
      </c>
      <c r="DB12" s="92">
        <v>34</v>
      </c>
      <c r="DC12" s="92">
        <v>19</v>
      </c>
      <c r="DD12" s="20">
        <f t="shared" si="36"/>
        <v>53</v>
      </c>
      <c r="DE12" s="22">
        <f t="shared" si="37"/>
        <v>456</v>
      </c>
      <c r="DF12" s="22">
        <f t="shared" si="38"/>
        <v>591</v>
      </c>
      <c r="DG12" s="22">
        <f t="shared" si="39"/>
        <v>1047</v>
      </c>
      <c r="DH12" s="22">
        <f t="shared" si="40"/>
        <v>219</v>
      </c>
      <c r="DI12" s="22">
        <f t="shared" si="41"/>
        <v>159</v>
      </c>
      <c r="DJ12" s="22">
        <f t="shared" si="42"/>
        <v>378</v>
      </c>
      <c r="DK12" s="22">
        <f t="shared" si="43"/>
        <v>675</v>
      </c>
      <c r="DL12" s="22">
        <f t="shared" si="44"/>
        <v>750</v>
      </c>
      <c r="DM12" s="22">
        <f t="shared" si="45"/>
        <v>1425</v>
      </c>
      <c r="DN12" s="22">
        <v>15</v>
      </c>
      <c r="DO12" s="22">
        <v>13</v>
      </c>
      <c r="DP12" s="20">
        <f t="shared" si="46"/>
        <v>28</v>
      </c>
      <c r="DQ12" s="22">
        <v>82</v>
      </c>
      <c r="DR12" s="22">
        <v>61</v>
      </c>
      <c r="DS12" s="20">
        <f t="shared" si="47"/>
        <v>143</v>
      </c>
      <c r="DT12" s="22">
        <f t="shared" si="48"/>
        <v>97</v>
      </c>
      <c r="DU12" s="22">
        <f t="shared" si="0"/>
        <v>74</v>
      </c>
      <c r="DV12" s="22">
        <f t="shared" si="49"/>
        <v>171</v>
      </c>
      <c r="DW12" s="22">
        <f t="shared" si="50"/>
        <v>471</v>
      </c>
      <c r="DX12" s="22">
        <f t="shared" si="51"/>
        <v>604</v>
      </c>
      <c r="DY12" s="20">
        <f t="shared" si="52"/>
        <v>1075</v>
      </c>
      <c r="DZ12" s="22">
        <f t="shared" si="53"/>
        <v>301</v>
      </c>
      <c r="EA12" s="22">
        <f t="shared" si="54"/>
        <v>220</v>
      </c>
      <c r="EB12" s="20">
        <f t="shared" si="55"/>
        <v>521</v>
      </c>
      <c r="EC12" s="22">
        <f t="shared" si="56"/>
        <v>772</v>
      </c>
      <c r="ED12" s="22">
        <f t="shared" si="57"/>
        <v>824</v>
      </c>
      <c r="EE12" s="20">
        <f t="shared" si="1"/>
        <v>1596</v>
      </c>
      <c r="EF12" s="14"/>
    </row>
    <row r="13" spans="1:136" x14ac:dyDescent="0.3">
      <c r="A13" s="9">
        <v>7</v>
      </c>
      <c r="B13" s="9" t="s">
        <v>42</v>
      </c>
      <c r="C13" s="9" t="s">
        <v>40</v>
      </c>
      <c r="D13" s="1">
        <v>55</v>
      </c>
      <c r="E13" s="1">
        <v>32</v>
      </c>
      <c r="F13" s="20">
        <f t="shared" si="2"/>
        <v>87</v>
      </c>
      <c r="G13" s="1">
        <v>34</v>
      </c>
      <c r="H13" s="1">
        <v>49</v>
      </c>
      <c r="I13" s="20">
        <f t="shared" si="3"/>
        <v>83</v>
      </c>
      <c r="J13" s="13">
        <v>58</v>
      </c>
      <c r="K13" s="13">
        <v>60</v>
      </c>
      <c r="L13" s="20">
        <f t="shared" si="4"/>
        <v>118</v>
      </c>
      <c r="M13" s="13">
        <v>13</v>
      </c>
      <c r="N13" s="13">
        <v>28</v>
      </c>
      <c r="O13" s="20">
        <f t="shared" si="5"/>
        <v>41</v>
      </c>
      <c r="P13" s="1">
        <f>'[1]Main Block-G'!P28</f>
        <v>30</v>
      </c>
      <c r="Q13" s="1">
        <f>'[1]Main Block-G'!Q28</f>
        <v>19</v>
      </c>
      <c r="R13" s="20">
        <f t="shared" si="6"/>
        <v>49</v>
      </c>
      <c r="S13" s="13">
        <v>33</v>
      </c>
      <c r="T13" s="13">
        <v>28</v>
      </c>
      <c r="U13" s="20">
        <f t="shared" si="7"/>
        <v>61</v>
      </c>
      <c r="V13" s="13">
        <v>17</v>
      </c>
      <c r="W13" s="13">
        <v>14</v>
      </c>
      <c r="X13" s="20">
        <f t="shared" si="8"/>
        <v>31</v>
      </c>
      <c r="Y13" s="13">
        <v>45</v>
      </c>
      <c r="Z13" s="13">
        <v>42</v>
      </c>
      <c r="AA13" s="20">
        <f t="shared" si="9"/>
        <v>87</v>
      </c>
      <c r="AB13" s="13">
        <v>10</v>
      </c>
      <c r="AC13" s="13">
        <v>3</v>
      </c>
      <c r="AD13" s="20">
        <f t="shared" si="10"/>
        <v>13</v>
      </c>
      <c r="AE13" s="13">
        <v>29</v>
      </c>
      <c r="AF13" s="13">
        <v>30</v>
      </c>
      <c r="AG13" s="20">
        <f t="shared" si="11"/>
        <v>59</v>
      </c>
      <c r="AH13" s="13">
        <v>8</v>
      </c>
      <c r="AI13" s="13">
        <v>2</v>
      </c>
      <c r="AJ13" s="20">
        <f t="shared" si="12"/>
        <v>10</v>
      </c>
      <c r="AK13" s="13">
        <v>35</v>
      </c>
      <c r="AL13" s="13">
        <v>37</v>
      </c>
      <c r="AM13" s="20">
        <f t="shared" si="13"/>
        <v>72</v>
      </c>
      <c r="AN13" s="13">
        <v>8</v>
      </c>
      <c r="AO13" s="13">
        <v>2</v>
      </c>
      <c r="AP13" s="10">
        <f t="shared" si="14"/>
        <v>10</v>
      </c>
      <c r="AQ13" s="13">
        <v>32</v>
      </c>
      <c r="AR13" s="13">
        <v>44</v>
      </c>
      <c r="AS13" s="20">
        <f t="shared" si="15"/>
        <v>76</v>
      </c>
      <c r="AT13" s="13">
        <v>8</v>
      </c>
      <c r="AU13" s="13">
        <v>1</v>
      </c>
      <c r="AV13" s="20">
        <f t="shared" si="16"/>
        <v>9</v>
      </c>
      <c r="AW13" s="13">
        <v>18</v>
      </c>
      <c r="AX13" s="13">
        <v>39</v>
      </c>
      <c r="AY13" s="20">
        <f t="shared" si="17"/>
        <v>57</v>
      </c>
      <c r="AZ13" s="13">
        <v>5</v>
      </c>
      <c r="BA13" s="13">
        <v>7</v>
      </c>
      <c r="BB13" s="20">
        <f t="shared" si="18"/>
        <v>12</v>
      </c>
      <c r="BC13" s="13">
        <v>9</v>
      </c>
      <c r="BD13" s="13">
        <v>40</v>
      </c>
      <c r="BE13" s="20">
        <f t="shared" si="19"/>
        <v>49</v>
      </c>
      <c r="BF13" s="13">
        <v>10</v>
      </c>
      <c r="BG13" s="13">
        <v>10</v>
      </c>
      <c r="BH13" s="20">
        <f t="shared" si="20"/>
        <v>20</v>
      </c>
      <c r="BI13" s="13">
        <v>23</v>
      </c>
      <c r="BJ13" s="13">
        <v>31</v>
      </c>
      <c r="BK13" s="20">
        <f t="shared" si="21"/>
        <v>54</v>
      </c>
      <c r="BL13" s="13">
        <v>14</v>
      </c>
      <c r="BM13" s="13">
        <v>3</v>
      </c>
      <c r="BN13" s="20">
        <f t="shared" si="22"/>
        <v>17</v>
      </c>
      <c r="BO13" s="13">
        <v>5</v>
      </c>
      <c r="BP13" s="13">
        <v>31</v>
      </c>
      <c r="BQ13" s="20">
        <f t="shared" si="23"/>
        <v>36</v>
      </c>
      <c r="BR13" s="13">
        <v>16</v>
      </c>
      <c r="BS13" s="13">
        <v>14</v>
      </c>
      <c r="BT13" s="20">
        <f t="shared" si="24"/>
        <v>30</v>
      </c>
      <c r="BU13" s="13">
        <v>4</v>
      </c>
      <c r="BV13" s="13">
        <v>12</v>
      </c>
      <c r="BW13" s="20">
        <f t="shared" si="25"/>
        <v>16</v>
      </c>
      <c r="BX13" s="13">
        <v>8</v>
      </c>
      <c r="BY13" s="13">
        <v>10</v>
      </c>
      <c r="BZ13" s="20">
        <f t="shared" si="26"/>
        <v>18</v>
      </c>
      <c r="CA13" s="13">
        <v>8</v>
      </c>
      <c r="CB13" s="13">
        <v>28</v>
      </c>
      <c r="CC13" s="20">
        <f t="shared" si="27"/>
        <v>36</v>
      </c>
      <c r="CD13" s="13">
        <v>21</v>
      </c>
      <c r="CE13" s="13">
        <v>6</v>
      </c>
      <c r="CF13" s="20">
        <f t="shared" si="28"/>
        <v>27</v>
      </c>
      <c r="CG13" s="13">
        <v>3</v>
      </c>
      <c r="CH13" s="13">
        <v>19</v>
      </c>
      <c r="CI13" s="20">
        <f t="shared" si="29"/>
        <v>22</v>
      </c>
      <c r="CJ13" s="13">
        <v>12</v>
      </c>
      <c r="CK13" s="13">
        <v>5</v>
      </c>
      <c r="CL13" s="20">
        <f t="shared" si="30"/>
        <v>17</v>
      </c>
      <c r="CM13" s="13">
        <v>7</v>
      </c>
      <c r="CN13" s="13">
        <v>22</v>
      </c>
      <c r="CO13" s="20">
        <f t="shared" si="31"/>
        <v>29</v>
      </c>
      <c r="CP13" s="13">
        <v>30</v>
      </c>
      <c r="CQ13" s="13">
        <v>5</v>
      </c>
      <c r="CR13" s="20">
        <f t="shared" si="32"/>
        <v>35</v>
      </c>
      <c r="CS13" s="13">
        <v>7</v>
      </c>
      <c r="CT13" s="13">
        <v>20</v>
      </c>
      <c r="CU13" s="20">
        <f t="shared" si="33"/>
        <v>27</v>
      </c>
      <c r="CV13" s="13">
        <v>14</v>
      </c>
      <c r="CW13" s="13">
        <v>18</v>
      </c>
      <c r="CX13" s="20">
        <f t="shared" si="34"/>
        <v>32</v>
      </c>
      <c r="CY13" s="13">
        <v>1</v>
      </c>
      <c r="CZ13" s="13">
        <v>6</v>
      </c>
      <c r="DA13" s="20">
        <f t="shared" si="35"/>
        <v>7</v>
      </c>
      <c r="DB13" s="13">
        <v>19</v>
      </c>
      <c r="DC13" s="13">
        <v>9</v>
      </c>
      <c r="DD13" s="20">
        <f t="shared" si="36"/>
        <v>28</v>
      </c>
      <c r="DE13" s="22">
        <f t="shared" si="37"/>
        <v>272</v>
      </c>
      <c r="DF13" s="22">
        <f t="shared" si="38"/>
        <v>457</v>
      </c>
      <c r="DG13" s="22">
        <f t="shared" si="39"/>
        <v>729</v>
      </c>
      <c r="DH13" s="22">
        <f t="shared" si="40"/>
        <v>230</v>
      </c>
      <c r="DI13" s="22">
        <f t="shared" si="41"/>
        <v>128</v>
      </c>
      <c r="DJ13" s="22">
        <f t="shared" si="42"/>
        <v>358</v>
      </c>
      <c r="DK13" s="22">
        <f t="shared" si="43"/>
        <v>502</v>
      </c>
      <c r="DL13" s="22">
        <f t="shared" si="44"/>
        <v>585</v>
      </c>
      <c r="DM13" s="22">
        <f t="shared" si="45"/>
        <v>1087</v>
      </c>
      <c r="DN13" s="22">
        <v>3</v>
      </c>
      <c r="DO13" s="22">
        <v>3</v>
      </c>
      <c r="DP13" s="20">
        <f t="shared" si="46"/>
        <v>6</v>
      </c>
      <c r="DQ13" s="22">
        <v>215</v>
      </c>
      <c r="DR13" s="22">
        <v>191</v>
      </c>
      <c r="DS13" s="20">
        <f t="shared" si="47"/>
        <v>406</v>
      </c>
      <c r="DT13" s="22">
        <f t="shared" si="48"/>
        <v>218</v>
      </c>
      <c r="DU13" s="22">
        <f t="shared" si="0"/>
        <v>194</v>
      </c>
      <c r="DV13" s="22">
        <f t="shared" si="49"/>
        <v>412</v>
      </c>
      <c r="DW13" s="22">
        <f t="shared" si="50"/>
        <v>275</v>
      </c>
      <c r="DX13" s="22">
        <f t="shared" si="51"/>
        <v>460</v>
      </c>
      <c r="DY13" s="20">
        <f t="shared" si="52"/>
        <v>735</v>
      </c>
      <c r="DZ13" s="22">
        <f t="shared" si="53"/>
        <v>445</v>
      </c>
      <c r="EA13" s="22">
        <f t="shared" si="54"/>
        <v>319</v>
      </c>
      <c r="EB13" s="20">
        <f t="shared" si="55"/>
        <v>764</v>
      </c>
      <c r="EC13" s="22">
        <f t="shared" si="56"/>
        <v>720</v>
      </c>
      <c r="ED13" s="22">
        <f t="shared" si="57"/>
        <v>779</v>
      </c>
      <c r="EE13" s="20">
        <f t="shared" si="1"/>
        <v>1499</v>
      </c>
      <c r="EF13" s="14"/>
    </row>
    <row r="14" spans="1:136" s="4" customFormat="1" x14ac:dyDescent="0.3">
      <c r="A14" s="144" t="s">
        <v>47</v>
      </c>
      <c r="B14" s="145"/>
      <c r="C14" s="146"/>
      <c r="D14" s="93">
        <f>SUM(D7:D13)</f>
        <v>306</v>
      </c>
      <c r="E14" s="93">
        <f t="shared" ref="E14:BP14" si="58">SUM(E7:E13)</f>
        <v>347</v>
      </c>
      <c r="F14" s="93">
        <f t="shared" si="58"/>
        <v>653</v>
      </c>
      <c r="G14" s="93">
        <f t="shared" si="58"/>
        <v>418</v>
      </c>
      <c r="H14" s="93">
        <f t="shared" si="58"/>
        <v>486</v>
      </c>
      <c r="I14" s="93">
        <f t="shared" si="58"/>
        <v>904</v>
      </c>
      <c r="J14" s="93">
        <f t="shared" si="58"/>
        <v>607</v>
      </c>
      <c r="K14" s="93">
        <f t="shared" si="58"/>
        <v>619</v>
      </c>
      <c r="L14" s="93">
        <f>SUM(L7:L13)</f>
        <v>1226</v>
      </c>
      <c r="M14" s="93">
        <f t="shared" si="58"/>
        <v>195</v>
      </c>
      <c r="N14" s="93">
        <f t="shared" si="58"/>
        <v>215</v>
      </c>
      <c r="O14" s="93">
        <f t="shared" si="58"/>
        <v>410</v>
      </c>
      <c r="P14" s="93">
        <f t="shared" si="58"/>
        <v>436</v>
      </c>
      <c r="Q14" s="93">
        <f t="shared" si="58"/>
        <v>386</v>
      </c>
      <c r="R14" s="93">
        <f t="shared" si="58"/>
        <v>822</v>
      </c>
      <c r="S14" s="93">
        <f t="shared" si="58"/>
        <v>266</v>
      </c>
      <c r="T14" s="93">
        <f t="shared" si="58"/>
        <v>241</v>
      </c>
      <c r="U14" s="93">
        <f t="shared" si="58"/>
        <v>507</v>
      </c>
      <c r="V14" s="93">
        <f t="shared" si="58"/>
        <v>193</v>
      </c>
      <c r="W14" s="93">
        <f t="shared" si="58"/>
        <v>230</v>
      </c>
      <c r="X14" s="93">
        <f t="shared" si="58"/>
        <v>423</v>
      </c>
      <c r="Y14" s="93">
        <f t="shared" si="58"/>
        <v>359</v>
      </c>
      <c r="Z14" s="93">
        <f t="shared" si="58"/>
        <v>398</v>
      </c>
      <c r="AA14" s="93">
        <f t="shared" si="58"/>
        <v>757</v>
      </c>
      <c r="AB14" s="93">
        <f t="shared" si="58"/>
        <v>161</v>
      </c>
      <c r="AC14" s="93">
        <f t="shared" si="58"/>
        <v>152</v>
      </c>
      <c r="AD14" s="93">
        <f t="shared" si="58"/>
        <v>313</v>
      </c>
      <c r="AE14" s="93">
        <f t="shared" si="58"/>
        <v>409</v>
      </c>
      <c r="AF14" s="93">
        <f t="shared" si="58"/>
        <v>440</v>
      </c>
      <c r="AG14" s="93">
        <f t="shared" si="58"/>
        <v>849</v>
      </c>
      <c r="AH14" s="93">
        <f t="shared" si="58"/>
        <v>103</v>
      </c>
      <c r="AI14" s="93">
        <f t="shared" si="58"/>
        <v>88</v>
      </c>
      <c r="AJ14" s="93">
        <f t="shared" si="58"/>
        <v>191</v>
      </c>
      <c r="AK14" s="93">
        <f t="shared" si="58"/>
        <v>419</v>
      </c>
      <c r="AL14" s="93">
        <f t="shared" si="58"/>
        <v>454</v>
      </c>
      <c r="AM14" s="93">
        <f t="shared" si="58"/>
        <v>873</v>
      </c>
      <c r="AN14" s="93">
        <f t="shared" si="58"/>
        <v>79</v>
      </c>
      <c r="AO14" s="93">
        <f t="shared" si="58"/>
        <v>79</v>
      </c>
      <c r="AP14" s="9">
        <f t="shared" si="58"/>
        <v>136</v>
      </c>
      <c r="AQ14" s="93">
        <f t="shared" si="58"/>
        <v>368</v>
      </c>
      <c r="AR14" s="93">
        <f t="shared" si="58"/>
        <v>394</v>
      </c>
      <c r="AS14" s="93">
        <f t="shared" si="58"/>
        <v>762</v>
      </c>
      <c r="AT14" s="93">
        <f t="shared" si="58"/>
        <v>48</v>
      </c>
      <c r="AU14" s="93">
        <f t="shared" si="58"/>
        <v>35</v>
      </c>
      <c r="AV14" s="93">
        <f t="shared" si="58"/>
        <v>83</v>
      </c>
      <c r="AW14" s="93">
        <f t="shared" si="58"/>
        <v>324</v>
      </c>
      <c r="AX14" s="93">
        <f t="shared" si="58"/>
        <v>405</v>
      </c>
      <c r="AY14" s="93">
        <f t="shared" si="58"/>
        <v>729</v>
      </c>
      <c r="AZ14" s="93">
        <f t="shared" si="58"/>
        <v>40</v>
      </c>
      <c r="BA14" s="93">
        <f t="shared" si="58"/>
        <v>37</v>
      </c>
      <c r="BB14" s="93">
        <f t="shared" si="58"/>
        <v>77</v>
      </c>
      <c r="BC14" s="93">
        <f t="shared" si="58"/>
        <v>289</v>
      </c>
      <c r="BD14" s="93">
        <f t="shared" si="58"/>
        <v>344</v>
      </c>
      <c r="BE14" s="93">
        <f t="shared" si="58"/>
        <v>633</v>
      </c>
      <c r="BF14" s="93">
        <f t="shared" si="58"/>
        <v>59</v>
      </c>
      <c r="BG14" s="93">
        <f t="shared" si="58"/>
        <v>41</v>
      </c>
      <c r="BH14" s="93">
        <f t="shared" si="58"/>
        <v>100</v>
      </c>
      <c r="BI14" s="93">
        <f t="shared" si="58"/>
        <v>306</v>
      </c>
      <c r="BJ14" s="93">
        <f t="shared" si="58"/>
        <v>347</v>
      </c>
      <c r="BK14" s="93">
        <f t="shared" si="58"/>
        <v>653</v>
      </c>
      <c r="BL14" s="93">
        <f t="shared" si="58"/>
        <v>61</v>
      </c>
      <c r="BM14" s="93">
        <f t="shared" si="58"/>
        <v>50</v>
      </c>
      <c r="BN14" s="93">
        <f t="shared" si="58"/>
        <v>111</v>
      </c>
      <c r="BO14" s="93">
        <f t="shared" si="58"/>
        <v>242</v>
      </c>
      <c r="BP14" s="93">
        <f t="shared" si="58"/>
        <v>325</v>
      </c>
      <c r="BQ14" s="93">
        <f t="shared" ref="BQ14:DR14" si="59">SUM(BQ7:BQ13)</f>
        <v>567</v>
      </c>
      <c r="BR14" s="93">
        <f t="shared" si="59"/>
        <v>118</v>
      </c>
      <c r="BS14" s="93">
        <f t="shared" si="59"/>
        <v>58</v>
      </c>
      <c r="BT14" s="93">
        <f t="shared" si="59"/>
        <v>176</v>
      </c>
      <c r="BU14" s="93">
        <f t="shared" si="59"/>
        <v>143</v>
      </c>
      <c r="BV14" s="93">
        <f t="shared" si="59"/>
        <v>236</v>
      </c>
      <c r="BW14" s="93">
        <f t="shared" si="59"/>
        <v>379</v>
      </c>
      <c r="BX14" s="93">
        <f t="shared" si="59"/>
        <v>121</v>
      </c>
      <c r="BY14" s="93">
        <f t="shared" si="59"/>
        <v>78</v>
      </c>
      <c r="BZ14" s="93">
        <f t="shared" si="59"/>
        <v>199</v>
      </c>
      <c r="CA14" s="93">
        <f t="shared" si="59"/>
        <v>93</v>
      </c>
      <c r="CB14" s="93">
        <f t="shared" si="59"/>
        <v>268</v>
      </c>
      <c r="CC14" s="93">
        <f t="shared" si="59"/>
        <v>361</v>
      </c>
      <c r="CD14" s="93">
        <f t="shared" si="59"/>
        <v>227</v>
      </c>
      <c r="CE14" s="93">
        <f t="shared" si="59"/>
        <v>89</v>
      </c>
      <c r="CF14" s="93">
        <f t="shared" si="59"/>
        <v>317</v>
      </c>
      <c r="CG14" s="93">
        <f t="shared" si="59"/>
        <v>62</v>
      </c>
      <c r="CH14" s="93">
        <f t="shared" si="59"/>
        <v>156</v>
      </c>
      <c r="CI14" s="93">
        <f t="shared" si="59"/>
        <v>218</v>
      </c>
      <c r="CJ14" s="93">
        <f t="shared" si="59"/>
        <v>181</v>
      </c>
      <c r="CK14" s="93">
        <f t="shared" si="59"/>
        <v>112</v>
      </c>
      <c r="CL14" s="93">
        <f t="shared" si="59"/>
        <v>293</v>
      </c>
      <c r="CM14" s="93">
        <f t="shared" si="59"/>
        <v>62</v>
      </c>
      <c r="CN14" s="93">
        <f t="shared" si="59"/>
        <v>145</v>
      </c>
      <c r="CO14" s="93">
        <f t="shared" si="59"/>
        <v>207</v>
      </c>
      <c r="CP14" s="93">
        <f t="shared" si="59"/>
        <v>204</v>
      </c>
      <c r="CQ14" s="93">
        <f t="shared" si="59"/>
        <v>129</v>
      </c>
      <c r="CR14" s="93">
        <f t="shared" si="59"/>
        <v>333</v>
      </c>
      <c r="CS14" s="93">
        <f t="shared" si="59"/>
        <v>35</v>
      </c>
      <c r="CT14" s="93">
        <f t="shared" si="59"/>
        <v>82</v>
      </c>
      <c r="CU14" s="93">
        <f t="shared" si="59"/>
        <v>117</v>
      </c>
      <c r="CV14" s="93">
        <f t="shared" si="59"/>
        <v>164</v>
      </c>
      <c r="CW14" s="93">
        <f t="shared" si="59"/>
        <v>138</v>
      </c>
      <c r="CX14" s="93">
        <f t="shared" si="59"/>
        <v>303</v>
      </c>
      <c r="CY14" s="93">
        <f t="shared" si="59"/>
        <v>39</v>
      </c>
      <c r="CZ14" s="93">
        <f t="shared" si="59"/>
        <v>41</v>
      </c>
      <c r="DA14" s="93">
        <f t="shared" si="59"/>
        <v>80</v>
      </c>
      <c r="DB14" s="93">
        <f t="shared" si="59"/>
        <v>175</v>
      </c>
      <c r="DC14" s="93">
        <f t="shared" si="59"/>
        <v>144</v>
      </c>
      <c r="DD14" s="93">
        <f t="shared" si="59"/>
        <v>319</v>
      </c>
      <c r="DE14" s="93">
        <f t="shared" ref="DE14:DM14" si="60">SUM(DE7:DE13)</f>
        <v>3611</v>
      </c>
      <c r="DF14" s="93">
        <f t="shared" si="60"/>
        <v>4491</v>
      </c>
      <c r="DG14" s="93">
        <f t="shared" si="60"/>
        <v>8102</v>
      </c>
      <c r="DH14" s="93">
        <f t="shared" si="60"/>
        <v>2370</v>
      </c>
      <c r="DI14" s="93">
        <f t="shared" si="60"/>
        <v>1846</v>
      </c>
      <c r="DJ14" s="93">
        <f t="shared" si="60"/>
        <v>4216</v>
      </c>
      <c r="DK14" s="93">
        <f>SUM(DK7:DK13)</f>
        <v>5981</v>
      </c>
      <c r="DL14" s="93">
        <f t="shared" si="60"/>
        <v>6337</v>
      </c>
      <c r="DM14" s="93">
        <f t="shared" si="60"/>
        <v>12318</v>
      </c>
      <c r="DN14" s="93">
        <f t="shared" si="59"/>
        <v>29</v>
      </c>
      <c r="DO14" s="93">
        <f t="shared" si="59"/>
        <v>23</v>
      </c>
      <c r="DP14" s="93">
        <f t="shared" si="59"/>
        <v>52</v>
      </c>
      <c r="DQ14" s="93">
        <f t="shared" si="59"/>
        <v>898</v>
      </c>
      <c r="DR14" s="93">
        <f t="shared" si="59"/>
        <v>700</v>
      </c>
      <c r="DS14" s="93">
        <f t="shared" ref="DS14:EE14" si="61">SUM(DS7:DS13)</f>
        <v>1598</v>
      </c>
      <c r="DT14" s="93">
        <f t="shared" si="61"/>
        <v>927</v>
      </c>
      <c r="DU14" s="93">
        <f t="shared" si="61"/>
        <v>723</v>
      </c>
      <c r="DV14" s="93">
        <f t="shared" si="61"/>
        <v>1650</v>
      </c>
      <c r="DW14" s="93">
        <f t="shared" si="61"/>
        <v>3640</v>
      </c>
      <c r="DX14" s="93">
        <f t="shared" si="61"/>
        <v>4514</v>
      </c>
      <c r="DY14" s="93">
        <f t="shared" si="61"/>
        <v>8154</v>
      </c>
      <c r="DZ14" s="93">
        <f t="shared" si="61"/>
        <v>3268</v>
      </c>
      <c r="EA14" s="93">
        <f t="shared" si="61"/>
        <v>2546</v>
      </c>
      <c r="EB14" s="93">
        <f t="shared" si="61"/>
        <v>5814</v>
      </c>
      <c r="EC14" s="93">
        <f t="shared" si="61"/>
        <v>6908</v>
      </c>
      <c r="ED14" s="93">
        <f t="shared" si="61"/>
        <v>7060</v>
      </c>
      <c r="EE14" s="93">
        <f t="shared" si="61"/>
        <v>13968</v>
      </c>
    </row>
  </sheetData>
  <mergeCells count="70">
    <mergeCell ref="DT4:DV5"/>
    <mergeCell ref="DK4:DM5"/>
    <mergeCell ref="DW4:EB4"/>
    <mergeCell ref="EC4:EE5"/>
    <mergeCell ref="DW5:DY5"/>
    <mergeCell ref="DZ5:EB5"/>
    <mergeCell ref="DH5:DJ5"/>
    <mergeCell ref="DE5:DG5"/>
    <mergeCell ref="DE4:DJ4"/>
    <mergeCell ref="CY4:DD4"/>
    <mergeCell ref="Y5:AA5"/>
    <mergeCell ref="CM4:CR4"/>
    <mergeCell ref="CS4:CX4"/>
    <mergeCell ref="AK4:AP4"/>
    <mergeCell ref="AQ4:AV4"/>
    <mergeCell ref="AW4:BB4"/>
    <mergeCell ref="BC4:BH4"/>
    <mergeCell ref="BI4:BN4"/>
    <mergeCell ref="BI5:BK5"/>
    <mergeCell ref="BL5:BN5"/>
    <mergeCell ref="CA5:CC5"/>
    <mergeCell ref="CD5:CF5"/>
    <mergeCell ref="A14:C14"/>
    <mergeCell ref="CY5:DA5"/>
    <mergeCell ref="DB5:DD5"/>
    <mergeCell ref="CG5:CI5"/>
    <mergeCell ref="CJ5:CL5"/>
    <mergeCell ref="CM5:CO5"/>
    <mergeCell ref="CP5:CR5"/>
    <mergeCell ref="CS5:CU5"/>
    <mergeCell ref="CV5:CX5"/>
    <mergeCell ref="BO5:BQ5"/>
    <mergeCell ref="BR5:BT5"/>
    <mergeCell ref="BU5:BW5"/>
    <mergeCell ref="BX5:BZ5"/>
    <mergeCell ref="AB5:AD5"/>
    <mergeCell ref="AE5:AG5"/>
    <mergeCell ref="AH5:AJ5"/>
    <mergeCell ref="EF4:EF6"/>
    <mergeCell ref="AK5:AM5"/>
    <mergeCell ref="AN5:AP5"/>
    <mergeCell ref="AQ5:AS5"/>
    <mergeCell ref="AT5:AV5"/>
    <mergeCell ref="AW5:AY5"/>
    <mergeCell ref="AZ5:BB5"/>
    <mergeCell ref="BC5:BE5"/>
    <mergeCell ref="BF5:BH5"/>
    <mergeCell ref="BO4:BT4"/>
    <mergeCell ref="BU4:BZ4"/>
    <mergeCell ref="CA4:CF4"/>
    <mergeCell ref="CG4:CL4"/>
    <mergeCell ref="DN5:DP5"/>
    <mergeCell ref="DQ5:DS5"/>
    <mergeCell ref="DN4:DS4"/>
    <mergeCell ref="A1:AJ1"/>
    <mergeCell ref="A2:AJ2"/>
    <mergeCell ref="A4:A6"/>
    <mergeCell ref="B4:B6"/>
    <mergeCell ref="C4:C6"/>
    <mergeCell ref="D4:F5"/>
    <mergeCell ref="G4:I5"/>
    <mergeCell ref="J4:L5"/>
    <mergeCell ref="M4:R4"/>
    <mergeCell ref="S4:X4"/>
    <mergeCell ref="Y4:AD4"/>
    <mergeCell ref="AE4:AJ4"/>
    <mergeCell ref="M5:O5"/>
    <mergeCell ref="P5:R5"/>
    <mergeCell ref="S5:U5"/>
    <mergeCell ref="V5:X5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L15"/>
  <sheetViews>
    <sheetView topLeftCell="BU1" workbookViewId="0">
      <selection activeCell="T7" sqref="T7:DK13"/>
    </sheetView>
  </sheetViews>
  <sheetFormatPr defaultRowHeight="14.4" x14ac:dyDescent="0.3"/>
  <cols>
    <col min="1" max="2" width="9.109375" style="5"/>
    <col min="3" max="4" width="9.109375" style="4"/>
    <col min="5" max="12" width="4.109375" customWidth="1"/>
    <col min="13" max="13" width="5" bestFit="1" customWidth="1"/>
    <col min="14" max="114" width="4.109375" customWidth="1"/>
    <col min="115" max="115" width="5" bestFit="1" customWidth="1"/>
  </cols>
  <sheetData>
    <row r="1" spans="1:116" ht="25.8" x14ac:dyDescent="0.3">
      <c r="A1" s="114" t="s">
        <v>31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</row>
    <row r="2" spans="1:116" ht="23.4" x14ac:dyDescent="0.45">
      <c r="A2" s="99" t="s">
        <v>29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</row>
    <row r="3" spans="1:116" x14ac:dyDescent="0.3">
      <c r="A3" s="5" t="s">
        <v>44</v>
      </c>
      <c r="C3" s="5"/>
      <c r="D3" s="5"/>
      <c r="F3" s="2"/>
      <c r="G3" s="2"/>
      <c r="H3" s="2"/>
      <c r="I3" s="2"/>
      <c r="J3" s="2"/>
      <c r="K3" s="2"/>
      <c r="L3" s="2"/>
      <c r="M3" s="2"/>
      <c r="N3" s="2"/>
      <c r="P3" s="2"/>
      <c r="Z3" t="s">
        <v>41</v>
      </c>
    </row>
    <row r="4" spans="1:116" s="4" customFormat="1" x14ac:dyDescent="0.3">
      <c r="A4" s="151" t="s">
        <v>20</v>
      </c>
      <c r="B4" s="153" t="s">
        <v>19</v>
      </c>
      <c r="C4" s="156" t="s">
        <v>0</v>
      </c>
      <c r="D4" s="157" t="s">
        <v>21</v>
      </c>
      <c r="E4" s="134" t="s">
        <v>4</v>
      </c>
      <c r="F4" s="135"/>
      <c r="G4" s="136"/>
      <c r="H4" s="134" t="s">
        <v>5</v>
      </c>
      <c r="I4" s="135"/>
      <c r="J4" s="135"/>
      <c r="K4" s="134" t="s">
        <v>6</v>
      </c>
      <c r="L4" s="135"/>
      <c r="M4" s="135"/>
      <c r="N4" s="140" t="s">
        <v>7</v>
      </c>
      <c r="O4" s="141"/>
      <c r="P4" s="141"/>
      <c r="Q4" s="141"/>
      <c r="R4" s="141"/>
      <c r="S4" s="142"/>
      <c r="T4" s="140" t="s">
        <v>8</v>
      </c>
      <c r="U4" s="141"/>
      <c r="V4" s="141"/>
      <c r="W4" s="141"/>
      <c r="X4" s="141"/>
      <c r="Y4" s="142"/>
      <c r="Z4" s="140" t="s">
        <v>9</v>
      </c>
      <c r="AA4" s="141"/>
      <c r="AB4" s="141"/>
      <c r="AC4" s="141"/>
      <c r="AD4" s="141"/>
      <c r="AE4" s="142"/>
      <c r="AF4" s="140" t="s">
        <v>10</v>
      </c>
      <c r="AG4" s="141"/>
      <c r="AH4" s="141"/>
      <c r="AI4" s="141"/>
      <c r="AJ4" s="141"/>
      <c r="AK4" s="142"/>
      <c r="AL4" s="150" t="s">
        <v>11</v>
      </c>
      <c r="AM4" s="150"/>
      <c r="AN4" s="150"/>
      <c r="AO4" s="150"/>
      <c r="AP4" s="150"/>
      <c r="AQ4" s="150"/>
      <c r="AR4" s="125" t="s">
        <v>12</v>
      </c>
      <c r="AS4" s="126"/>
      <c r="AT4" s="126"/>
      <c r="AU4" s="126"/>
      <c r="AV4" s="126"/>
      <c r="AW4" s="127"/>
      <c r="AX4" s="125" t="s">
        <v>13</v>
      </c>
      <c r="AY4" s="126"/>
      <c r="AZ4" s="126"/>
      <c r="BA4" s="126"/>
      <c r="BB4" s="126"/>
      <c r="BC4" s="127"/>
      <c r="BD4" s="125" t="s">
        <v>14</v>
      </c>
      <c r="BE4" s="126"/>
      <c r="BF4" s="126"/>
      <c r="BG4" s="126"/>
      <c r="BH4" s="126"/>
      <c r="BI4" s="127"/>
      <c r="BJ4" s="125" t="s">
        <v>15</v>
      </c>
      <c r="BK4" s="126"/>
      <c r="BL4" s="126"/>
      <c r="BM4" s="126"/>
      <c r="BN4" s="126"/>
      <c r="BO4" s="127"/>
      <c r="BP4" s="125" t="s">
        <v>16</v>
      </c>
      <c r="BQ4" s="126"/>
      <c r="BR4" s="126"/>
      <c r="BS4" s="126"/>
      <c r="BT4" s="126"/>
      <c r="BU4" s="127"/>
      <c r="BV4" s="125" t="s">
        <v>17</v>
      </c>
      <c r="BW4" s="126"/>
      <c r="BX4" s="126"/>
      <c r="BY4" s="126"/>
      <c r="BZ4" s="126"/>
      <c r="CA4" s="127"/>
      <c r="CB4" s="125" t="s">
        <v>24</v>
      </c>
      <c r="CC4" s="126"/>
      <c r="CD4" s="126"/>
      <c r="CE4" s="126"/>
      <c r="CF4" s="126"/>
      <c r="CG4" s="127"/>
      <c r="CH4" s="125" t="s">
        <v>25</v>
      </c>
      <c r="CI4" s="126"/>
      <c r="CJ4" s="126"/>
      <c r="CK4" s="126"/>
      <c r="CL4" s="126"/>
      <c r="CM4" s="127"/>
      <c r="CN4" s="125" t="s">
        <v>26</v>
      </c>
      <c r="CO4" s="126"/>
      <c r="CP4" s="126"/>
      <c r="CQ4" s="126"/>
      <c r="CR4" s="126"/>
      <c r="CS4" s="127"/>
      <c r="CT4" s="125" t="s">
        <v>27</v>
      </c>
      <c r="CU4" s="126"/>
      <c r="CV4" s="126"/>
      <c r="CW4" s="126"/>
      <c r="CX4" s="126"/>
      <c r="CY4" s="127"/>
      <c r="CZ4" s="125" t="s">
        <v>28</v>
      </c>
      <c r="DA4" s="126"/>
      <c r="DB4" s="126"/>
      <c r="DC4" s="126"/>
      <c r="DD4" s="126"/>
      <c r="DE4" s="127"/>
      <c r="DF4" s="125" t="s">
        <v>96</v>
      </c>
      <c r="DG4" s="126"/>
      <c r="DH4" s="126"/>
      <c r="DI4" s="126"/>
      <c r="DJ4" s="126"/>
      <c r="DK4" s="127"/>
      <c r="DL4" s="143" t="s">
        <v>18</v>
      </c>
    </row>
    <row r="5" spans="1:116" s="4" customFormat="1" ht="30" customHeight="1" x14ac:dyDescent="0.3">
      <c r="A5" s="152"/>
      <c r="B5" s="154"/>
      <c r="C5" s="156"/>
      <c r="D5" s="158"/>
      <c r="E5" s="137"/>
      <c r="F5" s="138"/>
      <c r="G5" s="139"/>
      <c r="H5" s="137"/>
      <c r="I5" s="138"/>
      <c r="J5" s="138"/>
      <c r="K5" s="137"/>
      <c r="L5" s="138"/>
      <c r="M5" s="138"/>
      <c r="N5" s="128" t="s">
        <v>22</v>
      </c>
      <c r="O5" s="141"/>
      <c r="P5" s="142"/>
      <c r="Q5" s="128" t="s">
        <v>23</v>
      </c>
      <c r="R5" s="141"/>
      <c r="S5" s="142"/>
      <c r="T5" s="128" t="s">
        <v>22</v>
      </c>
      <c r="U5" s="141"/>
      <c r="V5" s="142"/>
      <c r="W5" s="128" t="s">
        <v>23</v>
      </c>
      <c r="X5" s="141"/>
      <c r="Y5" s="142"/>
      <c r="Z5" s="128" t="s">
        <v>22</v>
      </c>
      <c r="AA5" s="141"/>
      <c r="AB5" s="142"/>
      <c r="AC5" s="128" t="s">
        <v>23</v>
      </c>
      <c r="AD5" s="141"/>
      <c r="AE5" s="142"/>
      <c r="AF5" s="128" t="s">
        <v>22</v>
      </c>
      <c r="AG5" s="141"/>
      <c r="AH5" s="142"/>
      <c r="AI5" s="128" t="s">
        <v>23</v>
      </c>
      <c r="AJ5" s="141"/>
      <c r="AK5" s="142"/>
      <c r="AL5" s="160" t="s">
        <v>22</v>
      </c>
      <c r="AM5" s="150"/>
      <c r="AN5" s="150"/>
      <c r="AO5" s="160" t="s">
        <v>23</v>
      </c>
      <c r="AP5" s="150"/>
      <c r="AQ5" s="150"/>
      <c r="AR5" s="159" t="s">
        <v>22</v>
      </c>
      <c r="AS5" s="126"/>
      <c r="AT5" s="127"/>
      <c r="AU5" s="159" t="s">
        <v>23</v>
      </c>
      <c r="AV5" s="126"/>
      <c r="AW5" s="127"/>
      <c r="AX5" s="159" t="s">
        <v>22</v>
      </c>
      <c r="AY5" s="126"/>
      <c r="AZ5" s="127"/>
      <c r="BA5" s="159" t="s">
        <v>23</v>
      </c>
      <c r="BB5" s="126"/>
      <c r="BC5" s="127"/>
      <c r="BD5" s="159" t="s">
        <v>22</v>
      </c>
      <c r="BE5" s="126"/>
      <c r="BF5" s="127"/>
      <c r="BG5" s="159" t="s">
        <v>23</v>
      </c>
      <c r="BH5" s="126"/>
      <c r="BI5" s="127"/>
      <c r="BJ5" s="159" t="s">
        <v>22</v>
      </c>
      <c r="BK5" s="126"/>
      <c r="BL5" s="127"/>
      <c r="BM5" s="159" t="s">
        <v>23</v>
      </c>
      <c r="BN5" s="126"/>
      <c r="BO5" s="127"/>
      <c r="BP5" s="159" t="s">
        <v>22</v>
      </c>
      <c r="BQ5" s="126"/>
      <c r="BR5" s="127"/>
      <c r="BS5" s="159" t="s">
        <v>23</v>
      </c>
      <c r="BT5" s="126"/>
      <c r="BU5" s="127"/>
      <c r="BV5" s="159" t="s">
        <v>22</v>
      </c>
      <c r="BW5" s="126"/>
      <c r="BX5" s="127"/>
      <c r="BY5" s="159" t="s">
        <v>23</v>
      </c>
      <c r="BZ5" s="126"/>
      <c r="CA5" s="127"/>
      <c r="CB5" s="159" t="s">
        <v>22</v>
      </c>
      <c r="CC5" s="126"/>
      <c r="CD5" s="127"/>
      <c r="CE5" s="159" t="s">
        <v>23</v>
      </c>
      <c r="CF5" s="126"/>
      <c r="CG5" s="127"/>
      <c r="CH5" s="159" t="s">
        <v>22</v>
      </c>
      <c r="CI5" s="126"/>
      <c r="CJ5" s="127"/>
      <c r="CK5" s="159" t="s">
        <v>23</v>
      </c>
      <c r="CL5" s="126"/>
      <c r="CM5" s="127"/>
      <c r="CN5" s="159" t="s">
        <v>22</v>
      </c>
      <c r="CO5" s="126"/>
      <c r="CP5" s="127"/>
      <c r="CQ5" s="159" t="s">
        <v>23</v>
      </c>
      <c r="CR5" s="126"/>
      <c r="CS5" s="127"/>
      <c r="CT5" s="159" t="s">
        <v>22</v>
      </c>
      <c r="CU5" s="126"/>
      <c r="CV5" s="127"/>
      <c r="CW5" s="159" t="s">
        <v>23</v>
      </c>
      <c r="CX5" s="126"/>
      <c r="CY5" s="127"/>
      <c r="CZ5" s="159" t="s">
        <v>22</v>
      </c>
      <c r="DA5" s="126"/>
      <c r="DB5" s="127"/>
      <c r="DC5" s="159" t="s">
        <v>23</v>
      </c>
      <c r="DD5" s="126"/>
      <c r="DE5" s="127"/>
      <c r="DF5" s="159" t="s">
        <v>22</v>
      </c>
      <c r="DG5" s="126"/>
      <c r="DH5" s="127"/>
      <c r="DI5" s="159" t="s">
        <v>23</v>
      </c>
      <c r="DJ5" s="126"/>
      <c r="DK5" s="127"/>
      <c r="DL5" s="143"/>
    </row>
    <row r="6" spans="1:116" s="4" customFormat="1" ht="28.2" x14ac:dyDescent="0.3">
      <c r="A6" s="152"/>
      <c r="B6" s="155"/>
      <c r="C6" s="156"/>
      <c r="D6" s="158"/>
      <c r="E6" s="6" t="s">
        <v>1</v>
      </c>
      <c r="F6" s="6" t="s">
        <v>2</v>
      </c>
      <c r="G6" s="6" t="s">
        <v>3</v>
      </c>
      <c r="H6" s="6" t="s">
        <v>1</v>
      </c>
      <c r="I6" s="6" t="s">
        <v>2</v>
      </c>
      <c r="J6" s="6" t="s">
        <v>3</v>
      </c>
      <c r="K6" s="6" t="s">
        <v>1</v>
      </c>
      <c r="L6" s="6" t="s">
        <v>2</v>
      </c>
      <c r="M6" s="6" t="s">
        <v>3</v>
      </c>
      <c r="N6" s="6" t="s">
        <v>1</v>
      </c>
      <c r="O6" s="6" t="s">
        <v>2</v>
      </c>
      <c r="P6" s="6" t="s">
        <v>3</v>
      </c>
      <c r="Q6" s="6" t="s">
        <v>1</v>
      </c>
      <c r="R6" s="6" t="s">
        <v>2</v>
      </c>
      <c r="S6" s="6" t="s">
        <v>3</v>
      </c>
      <c r="T6" s="6" t="s">
        <v>1</v>
      </c>
      <c r="U6" s="6" t="s">
        <v>2</v>
      </c>
      <c r="V6" s="6" t="s">
        <v>3</v>
      </c>
      <c r="W6" s="6" t="s">
        <v>1</v>
      </c>
      <c r="X6" s="6" t="s">
        <v>2</v>
      </c>
      <c r="Y6" s="6" t="s">
        <v>3</v>
      </c>
      <c r="Z6" s="6" t="s">
        <v>1</v>
      </c>
      <c r="AA6" s="6" t="s">
        <v>2</v>
      </c>
      <c r="AB6" s="6" t="s">
        <v>3</v>
      </c>
      <c r="AC6" s="6" t="s">
        <v>1</v>
      </c>
      <c r="AD6" s="6" t="s">
        <v>2</v>
      </c>
      <c r="AE6" s="6" t="s">
        <v>3</v>
      </c>
      <c r="AF6" s="6" t="s">
        <v>1</v>
      </c>
      <c r="AG6" s="6" t="s">
        <v>2</v>
      </c>
      <c r="AH6" s="6" t="s">
        <v>3</v>
      </c>
      <c r="AI6" s="6" t="s">
        <v>1</v>
      </c>
      <c r="AJ6" s="6" t="s">
        <v>2</v>
      </c>
      <c r="AK6" s="6" t="s">
        <v>3</v>
      </c>
      <c r="AL6" s="3" t="s">
        <v>1</v>
      </c>
      <c r="AM6" s="3" t="s">
        <v>2</v>
      </c>
      <c r="AN6" s="3" t="s">
        <v>3</v>
      </c>
      <c r="AO6" s="3" t="s">
        <v>1</v>
      </c>
      <c r="AP6" s="3" t="s">
        <v>2</v>
      </c>
      <c r="AQ6" s="3" t="s">
        <v>3</v>
      </c>
      <c r="AR6" s="3" t="s">
        <v>1</v>
      </c>
      <c r="AS6" s="3" t="s">
        <v>2</v>
      </c>
      <c r="AT6" s="3" t="s">
        <v>3</v>
      </c>
      <c r="AU6" s="3" t="s">
        <v>1</v>
      </c>
      <c r="AV6" s="3" t="s">
        <v>2</v>
      </c>
      <c r="AW6" s="3" t="s">
        <v>3</v>
      </c>
      <c r="AX6" s="3" t="s">
        <v>1</v>
      </c>
      <c r="AY6" s="3" t="s">
        <v>2</v>
      </c>
      <c r="AZ6" s="3" t="s">
        <v>3</v>
      </c>
      <c r="BA6" s="3" t="s">
        <v>1</v>
      </c>
      <c r="BB6" s="3" t="s">
        <v>2</v>
      </c>
      <c r="BC6" s="3" t="s">
        <v>3</v>
      </c>
      <c r="BD6" s="3" t="s">
        <v>1</v>
      </c>
      <c r="BE6" s="3" t="s">
        <v>2</v>
      </c>
      <c r="BF6" s="3" t="s">
        <v>3</v>
      </c>
      <c r="BG6" s="3" t="s">
        <v>1</v>
      </c>
      <c r="BH6" s="3" t="s">
        <v>2</v>
      </c>
      <c r="BI6" s="3" t="s">
        <v>3</v>
      </c>
      <c r="BJ6" s="3" t="s">
        <v>1</v>
      </c>
      <c r="BK6" s="3" t="s">
        <v>2</v>
      </c>
      <c r="BL6" s="3" t="s">
        <v>3</v>
      </c>
      <c r="BM6" s="3" t="s">
        <v>1</v>
      </c>
      <c r="BN6" s="3" t="s">
        <v>2</v>
      </c>
      <c r="BO6" s="3" t="s">
        <v>3</v>
      </c>
      <c r="BP6" s="3" t="s">
        <v>1</v>
      </c>
      <c r="BQ6" s="3" t="s">
        <v>2</v>
      </c>
      <c r="BR6" s="3" t="s">
        <v>3</v>
      </c>
      <c r="BS6" s="3" t="s">
        <v>1</v>
      </c>
      <c r="BT6" s="3" t="s">
        <v>2</v>
      </c>
      <c r="BU6" s="3" t="s">
        <v>3</v>
      </c>
      <c r="BV6" s="3" t="s">
        <v>1</v>
      </c>
      <c r="BW6" s="3" t="s">
        <v>2</v>
      </c>
      <c r="BX6" s="3" t="s">
        <v>3</v>
      </c>
      <c r="BY6" s="3" t="s">
        <v>1</v>
      </c>
      <c r="BZ6" s="3" t="s">
        <v>2</v>
      </c>
      <c r="CA6" s="3" t="s">
        <v>3</v>
      </c>
      <c r="CB6" s="3" t="s">
        <v>1</v>
      </c>
      <c r="CC6" s="3" t="s">
        <v>2</v>
      </c>
      <c r="CD6" s="3" t="s">
        <v>3</v>
      </c>
      <c r="CE6" s="3" t="s">
        <v>1</v>
      </c>
      <c r="CF6" s="3" t="s">
        <v>2</v>
      </c>
      <c r="CG6" s="3" t="s">
        <v>3</v>
      </c>
      <c r="CH6" s="3" t="s">
        <v>1</v>
      </c>
      <c r="CI6" s="3" t="s">
        <v>2</v>
      </c>
      <c r="CJ6" s="3" t="s">
        <v>3</v>
      </c>
      <c r="CK6" s="3" t="s">
        <v>1</v>
      </c>
      <c r="CL6" s="3" t="s">
        <v>2</v>
      </c>
      <c r="CM6" s="3" t="s">
        <v>3</v>
      </c>
      <c r="CN6" s="3" t="s">
        <v>1</v>
      </c>
      <c r="CO6" s="3" t="s">
        <v>2</v>
      </c>
      <c r="CP6" s="3" t="s">
        <v>3</v>
      </c>
      <c r="CQ6" s="3" t="s">
        <v>1</v>
      </c>
      <c r="CR6" s="3" t="s">
        <v>2</v>
      </c>
      <c r="CS6" s="3" t="s">
        <v>3</v>
      </c>
      <c r="CT6" s="3" t="s">
        <v>1</v>
      </c>
      <c r="CU6" s="3" t="s">
        <v>2</v>
      </c>
      <c r="CV6" s="3" t="s">
        <v>3</v>
      </c>
      <c r="CW6" s="3" t="s">
        <v>1</v>
      </c>
      <c r="CX6" s="3" t="s">
        <v>2</v>
      </c>
      <c r="CY6" s="3" t="s">
        <v>3</v>
      </c>
      <c r="CZ6" s="3" t="s">
        <v>1</v>
      </c>
      <c r="DA6" s="3" t="s">
        <v>2</v>
      </c>
      <c r="DB6" s="3" t="s">
        <v>3</v>
      </c>
      <c r="DC6" s="3" t="s">
        <v>1</v>
      </c>
      <c r="DD6" s="3" t="s">
        <v>2</v>
      </c>
      <c r="DE6" s="3" t="s">
        <v>3</v>
      </c>
      <c r="DF6" s="3" t="s">
        <v>1</v>
      </c>
      <c r="DG6" s="3" t="s">
        <v>2</v>
      </c>
      <c r="DH6" s="3" t="s">
        <v>3</v>
      </c>
      <c r="DI6" s="3" t="s">
        <v>1</v>
      </c>
      <c r="DJ6" s="3" t="s">
        <v>2</v>
      </c>
      <c r="DK6" s="3" t="s">
        <v>3</v>
      </c>
      <c r="DL6" s="143"/>
    </row>
    <row r="7" spans="1:116" s="4" customFormat="1" x14ac:dyDescent="0.3">
      <c r="A7" s="82">
        <v>1</v>
      </c>
      <c r="B7" s="83" t="s">
        <v>33</v>
      </c>
      <c r="C7" s="84"/>
      <c r="D7" s="84"/>
      <c r="E7" s="81">
        <f>'[1]Main Block-A'!E28</f>
        <v>57</v>
      </c>
      <c r="F7" s="81">
        <f>'[1]Main Block-A'!F28</f>
        <v>81</v>
      </c>
      <c r="G7" s="81">
        <f>E7+F7</f>
        <v>138</v>
      </c>
      <c r="H7" s="81">
        <f>'[1]Main Block-A'!H28</f>
        <v>81</v>
      </c>
      <c r="I7" s="81">
        <f>'[1]Main Block-A'!I28</f>
        <v>90</v>
      </c>
      <c r="J7" s="81">
        <f>'[1]Main Block-A'!J28</f>
        <v>171</v>
      </c>
      <c r="K7" s="81">
        <f>'[1]Main Block-A'!K28</f>
        <v>109</v>
      </c>
      <c r="L7" s="81">
        <f>'[1]Main Block-A'!L28</f>
        <v>83</v>
      </c>
      <c r="M7" s="81">
        <f>K7+L7</f>
        <v>192</v>
      </c>
      <c r="N7" s="81">
        <f>'[1]Main Block-A'!N28</f>
        <v>52</v>
      </c>
      <c r="O7" s="81">
        <f>'[1]Main Block-A'!O28</f>
        <v>54</v>
      </c>
      <c r="P7" s="81">
        <f>'[1]Main Block-A'!P28</f>
        <v>106</v>
      </c>
      <c r="Q7" s="81">
        <f>'[1]Main Block-A'!Q28</f>
        <v>52</v>
      </c>
      <c r="R7" s="81">
        <f>'[1]Main Block-A'!R28</f>
        <v>58</v>
      </c>
      <c r="S7" s="81">
        <f>'[1]Main Block-A'!S28</f>
        <v>110</v>
      </c>
      <c r="T7" s="81">
        <f>'[1]Main Block-A'!T28</f>
        <v>64</v>
      </c>
      <c r="U7" s="81">
        <f>'[1]Main Block-A'!U28</f>
        <v>46</v>
      </c>
      <c r="V7" s="81">
        <f>'[1]Main Block-A'!V28</f>
        <v>110</v>
      </c>
      <c r="W7" s="81">
        <f>'[1]Main Block-A'!W28</f>
        <v>42</v>
      </c>
      <c r="X7" s="81">
        <f>'[1]Main Block-A'!X28</f>
        <v>44</v>
      </c>
      <c r="Y7" s="81">
        <f>'[1]Main Block-A'!Y28</f>
        <v>86</v>
      </c>
      <c r="Z7" s="81">
        <f>'[1]Main Block-A'!Z28</f>
        <v>63</v>
      </c>
      <c r="AA7" s="81">
        <f>'[1]Main Block-A'!AA28</f>
        <v>59</v>
      </c>
      <c r="AB7" s="81">
        <f>'[1]Main Block-A'!AB28</f>
        <v>122</v>
      </c>
      <c r="AC7" s="81">
        <f>'[1]Main Block-A'!AC28</f>
        <v>43</v>
      </c>
      <c r="AD7" s="81">
        <f>'[1]Main Block-A'!AD28</f>
        <v>44</v>
      </c>
      <c r="AE7" s="81">
        <f>'[1]Main Block-A'!AE28</f>
        <v>87</v>
      </c>
      <c r="AF7" s="81">
        <f>'[1]Main Block-A'!AF28</f>
        <v>91</v>
      </c>
      <c r="AG7" s="81">
        <f>'[1]Main Block-A'!AG28</f>
        <v>85</v>
      </c>
      <c r="AH7" s="81">
        <f>'[1]Main Block-A'!AH28</f>
        <v>176</v>
      </c>
      <c r="AI7" s="81">
        <f>'[1]Main Block-A'!AI28</f>
        <v>23</v>
      </c>
      <c r="AJ7" s="81">
        <f>'[1]Main Block-A'!AJ28</f>
        <v>14</v>
      </c>
      <c r="AK7" s="81">
        <f>'[1]Main Block-A'!AK28</f>
        <v>37</v>
      </c>
      <c r="AL7" s="81">
        <f>'[1]Main Block-A'!AL28</f>
        <v>68</v>
      </c>
      <c r="AM7" s="81">
        <f>'[1]Main Block-A'!AM28</f>
        <v>107</v>
      </c>
      <c r="AN7" s="81">
        <f>'[1]Main Block-A'!AN28</f>
        <v>175</v>
      </c>
      <c r="AO7" s="81">
        <f>'[1]Main Block-A'!AO28</f>
        <v>4</v>
      </c>
      <c r="AP7" s="81">
        <f>'[1]Main Block-A'!AP28</f>
        <v>18</v>
      </c>
      <c r="AQ7" s="81">
        <f>'[1]Main Block-A'!AQ28</f>
        <v>22</v>
      </c>
      <c r="AR7" s="81">
        <f>'[1]Main Block-A'!AR28</f>
        <v>61</v>
      </c>
      <c r="AS7" s="81">
        <f>'[1]Main Block-A'!AS28</f>
        <v>63</v>
      </c>
      <c r="AT7" s="81">
        <f>'[1]Main Block-A'!AT28</f>
        <v>124</v>
      </c>
      <c r="AU7" s="81">
        <f>'[1]Main Block-A'!AU28</f>
        <v>4</v>
      </c>
      <c r="AV7" s="81">
        <f>'[1]Main Block-A'!AV28</f>
        <v>4</v>
      </c>
      <c r="AW7" s="81">
        <f>'[1]Main Block-A'!AW28</f>
        <v>8</v>
      </c>
      <c r="AX7" s="81">
        <f>'[1]Main Block-A'!AX28</f>
        <v>72</v>
      </c>
      <c r="AY7" s="81">
        <f>'[1]Main Block-A'!AY28</f>
        <v>68</v>
      </c>
      <c r="AZ7" s="81">
        <f>'[1]Main Block-A'!AZ28</f>
        <v>140</v>
      </c>
      <c r="BA7" s="81">
        <f>'[1]Main Block-A'!BA28</f>
        <v>4</v>
      </c>
      <c r="BB7" s="81">
        <f>'[1]Main Block-A'!BB28</f>
        <v>4</v>
      </c>
      <c r="BC7" s="81">
        <f>'[1]Main Block-A'!BC28</f>
        <v>8</v>
      </c>
      <c r="BD7" s="81">
        <f>'[1]Main Block-A'!BD28</f>
        <v>62</v>
      </c>
      <c r="BE7" s="81">
        <f>'[1]Main Block-A'!BE28</f>
        <v>57</v>
      </c>
      <c r="BF7" s="81">
        <f>'[1]Main Block-A'!BF28</f>
        <v>119</v>
      </c>
      <c r="BG7" s="81">
        <f>'[1]Main Block-A'!BG28</f>
        <v>8</v>
      </c>
      <c r="BH7" s="81">
        <f>'[1]Main Block-A'!BH28</f>
        <v>7</v>
      </c>
      <c r="BI7" s="81">
        <f>'[1]Main Block-A'!BI28</f>
        <v>15</v>
      </c>
      <c r="BJ7" s="81">
        <f>'[1]Main Block-A'!BJ28</f>
        <v>46</v>
      </c>
      <c r="BK7" s="81">
        <f>'[1]Main Block-A'!BK28</f>
        <v>72</v>
      </c>
      <c r="BL7" s="81">
        <f>'[1]Main Block-A'!BL28</f>
        <v>118</v>
      </c>
      <c r="BM7" s="81">
        <f>'[1]Main Block-A'!BM28</f>
        <v>12</v>
      </c>
      <c r="BN7" s="81">
        <f>'[1]Main Block-A'!BN28</f>
        <v>13</v>
      </c>
      <c r="BO7" s="81">
        <f>'[1]Main Block-A'!BO28</f>
        <v>25</v>
      </c>
      <c r="BP7" s="81">
        <f>'[1]Main Block-A'!BP28</f>
        <v>58</v>
      </c>
      <c r="BQ7" s="81">
        <f>'[1]Main Block-A'!BQ28</f>
        <v>65</v>
      </c>
      <c r="BR7" s="81">
        <f>'[1]Main Block-A'!BR28</f>
        <v>123</v>
      </c>
      <c r="BS7" s="81">
        <f>'[1]Main Block-A'!BS28</f>
        <v>18</v>
      </c>
      <c r="BT7" s="81">
        <f>'[1]Main Block-A'!BT28</f>
        <v>6</v>
      </c>
      <c r="BU7" s="81">
        <f>'[1]Main Block-A'!BU28</f>
        <v>24</v>
      </c>
      <c r="BV7" s="81">
        <f>'[1]Main Block-A'!BV28</f>
        <v>23</v>
      </c>
      <c r="BW7" s="81">
        <f>'[1]Main Block-A'!BW28</f>
        <v>41</v>
      </c>
      <c r="BX7" s="81">
        <f>'[1]Main Block-A'!BX28</f>
        <v>64</v>
      </c>
      <c r="BY7" s="81">
        <f>'[1]Main Block-A'!BY28</f>
        <v>27</v>
      </c>
      <c r="BZ7" s="81">
        <f>'[1]Main Block-A'!BZ28</f>
        <v>18</v>
      </c>
      <c r="CA7" s="81">
        <f>'[1]Main Block-A'!CA28</f>
        <v>45</v>
      </c>
      <c r="CB7" s="81">
        <f>'[1]Main Block-A'!CB28</f>
        <v>20</v>
      </c>
      <c r="CC7" s="81">
        <f>'[1]Main Block-A'!CC28</f>
        <v>36</v>
      </c>
      <c r="CD7" s="81">
        <f>'[1]Main Block-A'!CD28</f>
        <v>56</v>
      </c>
      <c r="CE7" s="81">
        <f>'[1]Main Block-A'!CE28</f>
        <v>29</v>
      </c>
      <c r="CF7" s="81">
        <f>'[1]Main Block-A'!CF28</f>
        <v>22</v>
      </c>
      <c r="CG7" s="81">
        <f>'[1]Main Block-A'!CG28</f>
        <v>51</v>
      </c>
      <c r="CH7" s="81">
        <f>'[1]Main Block-A'!CH28</f>
        <v>15</v>
      </c>
      <c r="CI7" s="81">
        <f>'[1]Main Block-A'!CI28</f>
        <v>25</v>
      </c>
      <c r="CJ7" s="81">
        <f>'[1]Main Block-A'!CJ28</f>
        <v>40</v>
      </c>
      <c r="CK7" s="81">
        <f>'[1]Main Block-A'!CK28</f>
        <v>46</v>
      </c>
      <c r="CL7" s="81">
        <f>'[1]Main Block-A'!CL28</f>
        <v>34</v>
      </c>
      <c r="CM7" s="81">
        <f>'[1]Main Block-A'!CM28</f>
        <v>80</v>
      </c>
      <c r="CN7" s="81">
        <f>'[1]Main Block-A'!CN28</f>
        <v>11</v>
      </c>
      <c r="CO7" s="81">
        <f>'[1]Main Block-A'!CO28</f>
        <v>18</v>
      </c>
      <c r="CP7" s="81">
        <f>'[1]Main Block-A'!CP28</f>
        <v>29</v>
      </c>
      <c r="CQ7" s="81">
        <f>'[1]Main Block-A'!CQ28</f>
        <v>37</v>
      </c>
      <c r="CR7" s="81">
        <f>'[1]Main Block-A'!CR28</f>
        <v>36</v>
      </c>
      <c r="CS7" s="81">
        <f>'[1]Main Block-A'!CS28</f>
        <v>73</v>
      </c>
      <c r="CT7" s="81">
        <f>'[1]Main Block-A'!CT28</f>
        <v>10</v>
      </c>
      <c r="CU7" s="81">
        <f>'[1]Main Block-A'!CU28</f>
        <v>14</v>
      </c>
      <c r="CV7" s="81">
        <f>'[1]Main Block-A'!CV28</f>
        <v>24</v>
      </c>
      <c r="CW7" s="81">
        <f>'[1]Main Block-A'!CW28</f>
        <v>29</v>
      </c>
      <c r="CX7" s="81">
        <f>'[1]Main Block-A'!CX28</f>
        <v>34</v>
      </c>
      <c r="CY7" s="81">
        <f>'[1]Main Block-A'!CY28</f>
        <v>63</v>
      </c>
      <c r="CZ7" s="81">
        <f>'[1]Main Block-A'!CZ28</f>
        <v>15</v>
      </c>
      <c r="DA7" s="81">
        <f>'[1]Main Block-A'!DA28</f>
        <v>11</v>
      </c>
      <c r="DB7" s="81">
        <f>'[1]Main Block-A'!DB28</f>
        <v>26</v>
      </c>
      <c r="DC7" s="81">
        <f>'[1]Main Block-A'!DC28</f>
        <v>36</v>
      </c>
      <c r="DD7" s="81">
        <f>'[1]Main Block-A'!DD28</f>
        <v>39</v>
      </c>
      <c r="DE7" s="81">
        <f>'[1]Main Block-A'!DE28</f>
        <v>76</v>
      </c>
      <c r="DF7" s="81">
        <f>'[1]Main Block-A'!DF28</f>
        <v>7</v>
      </c>
      <c r="DG7" s="81">
        <f>'[1]Main Block-A'!DG28</f>
        <v>2</v>
      </c>
      <c r="DH7" s="81">
        <f>'[1]Main Block-A'!DH28</f>
        <v>9</v>
      </c>
      <c r="DI7" s="81">
        <f>'[1]Main Block-A'!DI28</f>
        <v>311</v>
      </c>
      <c r="DJ7" s="81">
        <f>'[1]Main Block-A'!DJ28</f>
        <v>263</v>
      </c>
      <c r="DK7" s="81">
        <f>'[1]Main Block-A'!DK28</f>
        <v>574</v>
      </c>
      <c r="DL7" s="79"/>
    </row>
    <row r="8" spans="1:116" s="4" customFormat="1" x14ac:dyDescent="0.3">
      <c r="A8" s="82">
        <v>2</v>
      </c>
      <c r="B8" s="83" t="s">
        <v>97</v>
      </c>
      <c r="C8" s="84"/>
      <c r="D8" s="84"/>
      <c r="E8" s="81">
        <f>'[1]Main Block-B'!E28</f>
        <v>22</v>
      </c>
      <c r="F8" s="81">
        <f>'[1]Main Block-B'!F28</f>
        <v>26</v>
      </c>
      <c r="G8" s="81">
        <f t="shared" ref="G8:G13" si="0">E8+F8</f>
        <v>48</v>
      </c>
      <c r="H8" s="81">
        <f>'[1]Main Block-B'!H28</f>
        <v>47</v>
      </c>
      <c r="I8" s="81">
        <f>'[1]Main Block-B'!I28</f>
        <v>49</v>
      </c>
      <c r="J8" s="81">
        <f>'[1]Main Block-B'!J28</f>
        <v>96</v>
      </c>
      <c r="K8" s="81">
        <f>'[1]Main Block-B'!K28</f>
        <v>100</v>
      </c>
      <c r="L8" s="81">
        <f>'[1]Main Block-B'!L28</f>
        <v>114</v>
      </c>
      <c r="M8" s="81">
        <f t="shared" ref="M8:M13" si="1">K8+L8</f>
        <v>214</v>
      </c>
      <c r="N8" s="81">
        <f>'[1]Main Block-B'!N28</f>
        <v>34</v>
      </c>
      <c r="O8" s="81">
        <f>'[1]Main Block-B'!O28</f>
        <v>41</v>
      </c>
      <c r="P8" s="81">
        <f>'[1]Main Block-B'!P28</f>
        <v>75</v>
      </c>
      <c r="Q8" s="81">
        <f>'[1]Main Block-B'!Q28</f>
        <v>60</v>
      </c>
      <c r="R8" s="81">
        <f>'[1]Main Block-B'!R28</f>
        <v>50</v>
      </c>
      <c r="S8" s="81">
        <f>'[1]Main Block-B'!S28</f>
        <v>110</v>
      </c>
      <c r="T8" s="81">
        <f>'[1]Main Block-B'!T28</f>
        <v>47</v>
      </c>
      <c r="U8" s="81">
        <f>'[1]Main Block-B'!U28</f>
        <v>42</v>
      </c>
      <c r="V8" s="81">
        <f>'[1]Main Block-B'!V28</f>
        <v>89</v>
      </c>
      <c r="W8" s="81">
        <f>'[1]Main Block-B'!W28</f>
        <v>17</v>
      </c>
      <c r="X8" s="81">
        <f>'[1]Main Block-B'!X28</f>
        <v>25</v>
      </c>
      <c r="Y8" s="81">
        <f>'[1]Main Block-B'!Y28</f>
        <v>42</v>
      </c>
      <c r="Z8" s="81">
        <f>'[1]Main Block-B'!Z28</f>
        <v>65</v>
      </c>
      <c r="AA8" s="81">
        <f>'[1]Main Block-B'!AA28</f>
        <v>80</v>
      </c>
      <c r="AB8" s="81">
        <f>'[1]Main Block-B'!AB28</f>
        <v>145</v>
      </c>
      <c r="AC8" s="81">
        <f>'[1]Main Block-B'!AC28</f>
        <v>24</v>
      </c>
      <c r="AD8" s="81">
        <f>'[1]Main Block-B'!AD28</f>
        <v>14</v>
      </c>
      <c r="AE8" s="81">
        <f>'[1]Main Block-B'!AE28</f>
        <v>38</v>
      </c>
      <c r="AF8" s="81">
        <f>'[1]Main Block-B'!AF28</f>
        <v>101</v>
      </c>
      <c r="AG8" s="81">
        <f>'[1]Main Block-B'!AG28</f>
        <v>80</v>
      </c>
      <c r="AH8" s="81">
        <f>'[1]Main Block-B'!AH28</f>
        <v>181</v>
      </c>
      <c r="AI8" s="81">
        <f>'[1]Main Block-B'!AI28</f>
        <v>14</v>
      </c>
      <c r="AJ8" s="81">
        <f>'[1]Main Block-B'!AJ28</f>
        <v>7</v>
      </c>
      <c r="AK8" s="81">
        <f>'[1]Main Block-B'!AK28</f>
        <v>21</v>
      </c>
      <c r="AL8" s="81">
        <f>'[1]Main Block-B'!AL28</f>
        <v>108</v>
      </c>
      <c r="AM8" s="81">
        <f>'[1]Main Block-B'!AM28</f>
        <v>77</v>
      </c>
      <c r="AN8" s="81">
        <f>'[1]Main Block-B'!AN28</f>
        <v>185</v>
      </c>
      <c r="AO8" s="81">
        <f>'[1]Main Block-B'!AO28</f>
        <v>8</v>
      </c>
      <c r="AP8" s="81">
        <f>'[1]Main Block-B'!AP28</f>
        <v>6</v>
      </c>
      <c r="AQ8" s="81">
        <f>'[1]Main Block-B'!AQ28</f>
        <v>14</v>
      </c>
      <c r="AR8" s="81">
        <f>'[1]Main Block-B'!AR28</f>
        <v>79</v>
      </c>
      <c r="AS8" s="81">
        <f>'[1]Main Block-B'!AS28</f>
        <v>83</v>
      </c>
      <c r="AT8" s="81">
        <f>'[1]Main Block-B'!AT28</f>
        <v>162</v>
      </c>
      <c r="AU8" s="81">
        <f>'[1]Main Block-B'!AU28</f>
        <v>1</v>
      </c>
      <c r="AV8" s="81">
        <f>'[1]Main Block-B'!AV28</f>
        <v>2</v>
      </c>
      <c r="AW8" s="81">
        <f>'[1]Main Block-B'!AW28</f>
        <v>3</v>
      </c>
      <c r="AX8" s="81">
        <f>'[1]Main Block-B'!AX28</f>
        <v>58</v>
      </c>
      <c r="AY8" s="81">
        <f>'[1]Main Block-B'!AY28</f>
        <v>70</v>
      </c>
      <c r="AZ8" s="81">
        <f>'[1]Main Block-B'!AZ28</f>
        <v>128</v>
      </c>
      <c r="BA8" s="81">
        <f>'[1]Main Block-B'!BA28</f>
        <v>5</v>
      </c>
      <c r="BB8" s="81">
        <f>'[1]Main Block-B'!BB28</f>
        <v>5</v>
      </c>
      <c r="BC8" s="81">
        <f>'[1]Main Block-B'!BC28</f>
        <v>10</v>
      </c>
      <c r="BD8" s="81">
        <f>'[1]Main Block-B'!BD28</f>
        <v>58</v>
      </c>
      <c r="BE8" s="81">
        <f>'[1]Main Block-B'!BE28</f>
        <v>54</v>
      </c>
      <c r="BF8" s="81">
        <f>'[1]Main Block-B'!BF28</f>
        <v>112</v>
      </c>
      <c r="BG8" s="81">
        <f>'[1]Main Block-B'!BG28</f>
        <v>6</v>
      </c>
      <c r="BH8" s="81">
        <f>'[1]Main Block-B'!BH28</f>
        <v>4</v>
      </c>
      <c r="BI8" s="81">
        <f>'[1]Main Block-B'!BI28</f>
        <v>10</v>
      </c>
      <c r="BJ8" s="81">
        <f>'[1]Main Block-B'!BJ28</f>
        <v>69</v>
      </c>
      <c r="BK8" s="81">
        <f>'[1]Main Block-B'!BK28</f>
        <v>64</v>
      </c>
      <c r="BL8" s="81">
        <f>'[1]Main Block-B'!BL28</f>
        <v>133</v>
      </c>
      <c r="BM8" s="81">
        <f>'[1]Main Block-B'!BM28</f>
        <v>3</v>
      </c>
      <c r="BN8" s="81">
        <f>'[1]Main Block-B'!BN28</f>
        <v>5</v>
      </c>
      <c r="BO8" s="81">
        <f>'[1]Main Block-B'!BO28</f>
        <v>8</v>
      </c>
      <c r="BP8" s="81">
        <f>'[1]Main Block-B'!BP28</f>
        <v>50</v>
      </c>
      <c r="BQ8" s="81">
        <f>'[1]Main Block-B'!BQ28</f>
        <v>53</v>
      </c>
      <c r="BR8" s="81">
        <f>'[1]Main Block-B'!BR28</f>
        <v>103</v>
      </c>
      <c r="BS8" s="81">
        <f>'[1]Main Block-B'!BS28</f>
        <v>18</v>
      </c>
      <c r="BT8" s="81">
        <f>'[1]Main Block-B'!BT28</f>
        <v>6</v>
      </c>
      <c r="BU8" s="81">
        <f>'[1]Main Block-B'!BU28</f>
        <v>24</v>
      </c>
      <c r="BV8" s="81">
        <f>'[1]Main Block-B'!BV28</f>
        <v>27</v>
      </c>
      <c r="BW8" s="81">
        <f>'[1]Main Block-B'!BW28</f>
        <v>42</v>
      </c>
      <c r="BX8" s="81">
        <f>'[1]Main Block-B'!BX28</f>
        <v>69</v>
      </c>
      <c r="BY8" s="81">
        <f>'[1]Main Block-B'!BY28</f>
        <v>15</v>
      </c>
      <c r="BZ8" s="81">
        <f>'[1]Main Block-B'!BZ28</f>
        <v>8</v>
      </c>
      <c r="CA8" s="81">
        <f>'[1]Main Block-B'!CA28</f>
        <v>23</v>
      </c>
      <c r="CB8" s="81">
        <f>'[1]Main Block-B'!CB28</f>
        <v>16</v>
      </c>
      <c r="CC8" s="81">
        <f>'[1]Main Block-B'!CC28</f>
        <v>51</v>
      </c>
      <c r="CD8" s="81">
        <f>'[1]Main Block-B'!CD28</f>
        <v>67</v>
      </c>
      <c r="CE8" s="81">
        <f>'[1]Main Block-B'!CE28</f>
        <v>30</v>
      </c>
      <c r="CF8" s="81">
        <f>'[1]Main Block-B'!CF28</f>
        <v>5</v>
      </c>
      <c r="CG8" s="81">
        <f>'[1]Main Block-B'!CG28</f>
        <v>35</v>
      </c>
      <c r="CH8" s="81">
        <f>'[1]Main Block-B'!CH28</f>
        <v>12</v>
      </c>
      <c r="CI8" s="81">
        <f>'[1]Main Block-B'!CI28</f>
        <v>23</v>
      </c>
      <c r="CJ8" s="81">
        <f>'[1]Main Block-B'!CJ28</f>
        <v>35</v>
      </c>
      <c r="CK8" s="81">
        <f>'[1]Main Block-B'!CK28</f>
        <v>23</v>
      </c>
      <c r="CL8" s="81">
        <f>'[1]Main Block-B'!CL28</f>
        <v>18</v>
      </c>
      <c r="CM8" s="81">
        <f>'[1]Main Block-B'!CM28</f>
        <v>41</v>
      </c>
      <c r="CN8" s="81">
        <f>'[1]Main Block-B'!CN28</f>
        <v>14</v>
      </c>
      <c r="CO8" s="81">
        <f>'[1]Main Block-B'!CO28</f>
        <v>22</v>
      </c>
      <c r="CP8" s="81">
        <f>'[1]Main Block-B'!CP28</f>
        <v>36</v>
      </c>
      <c r="CQ8" s="81">
        <f>'[1]Main Block-B'!CQ28</f>
        <v>27</v>
      </c>
      <c r="CR8" s="81">
        <f>'[1]Main Block-B'!CR28</f>
        <v>24</v>
      </c>
      <c r="CS8" s="81">
        <f>'[1]Main Block-B'!CS28</f>
        <v>51</v>
      </c>
      <c r="CT8" s="81">
        <f>'[1]Main Block-B'!CT28</f>
        <v>7</v>
      </c>
      <c r="CU8" s="81">
        <f>'[1]Main Block-B'!CU28</f>
        <v>14</v>
      </c>
      <c r="CV8" s="81">
        <f>'[1]Main Block-B'!CV28</f>
        <v>21</v>
      </c>
      <c r="CW8" s="81">
        <f>'[1]Main Block-B'!CW28</f>
        <v>19</v>
      </c>
      <c r="CX8" s="81">
        <f>'[1]Main Block-B'!CX28</f>
        <v>14</v>
      </c>
      <c r="CY8" s="81">
        <f>'[1]Main Block-B'!CY28</f>
        <v>33</v>
      </c>
      <c r="CZ8" s="81">
        <f>'[1]Main Block-B'!CZ28</f>
        <v>9</v>
      </c>
      <c r="DA8" s="81">
        <f>'[1]Main Block-B'!DA28</f>
        <v>9</v>
      </c>
      <c r="DB8" s="81">
        <f>'[1]Main Block-B'!DB28</f>
        <v>18</v>
      </c>
      <c r="DC8" s="81">
        <f>'[1]Main Block-B'!DC28</f>
        <v>18</v>
      </c>
      <c r="DD8" s="81">
        <f>'[1]Main Block-B'!DD28</f>
        <v>14</v>
      </c>
      <c r="DE8" s="81">
        <f>'[1]Main Block-B'!DE28</f>
        <v>32</v>
      </c>
      <c r="DF8" s="81">
        <f>'[1]Main Block-B'!DF28</f>
        <v>0</v>
      </c>
      <c r="DG8" s="81">
        <f>'[1]Main Block-B'!DG28</f>
        <v>0</v>
      </c>
      <c r="DH8" s="81">
        <f>'[1]Main Block-B'!DH28</f>
        <v>0</v>
      </c>
      <c r="DI8" s="81">
        <f>'[1]Main Block-B'!DI28</f>
        <v>0</v>
      </c>
      <c r="DJ8" s="81">
        <f>'[1]Main Block-B'!DJ28</f>
        <v>0</v>
      </c>
      <c r="DK8" s="81">
        <f>'[1]Main Block-B'!DK28</f>
        <v>0</v>
      </c>
      <c r="DL8" s="79"/>
    </row>
    <row r="9" spans="1:116" s="4" customFormat="1" x14ac:dyDescent="0.3">
      <c r="A9" s="82">
        <v>3</v>
      </c>
      <c r="B9" s="83" t="s">
        <v>30</v>
      </c>
      <c r="C9" s="84"/>
      <c r="D9" s="84"/>
      <c r="E9" s="81">
        <f>'[1]Main Block-C'!E28</f>
        <v>41</v>
      </c>
      <c r="F9" s="81">
        <f>'[1]Main Block-C'!F28</f>
        <v>51</v>
      </c>
      <c r="G9" s="81">
        <f t="shared" si="0"/>
        <v>92</v>
      </c>
      <c r="H9" s="81">
        <f>'[1]Main Block-C'!H28</f>
        <v>96</v>
      </c>
      <c r="I9" s="81">
        <f>'[1]Main Block-C'!I28</f>
        <v>106</v>
      </c>
      <c r="J9" s="81">
        <f>'[1]Main Block-C'!J28</f>
        <v>202</v>
      </c>
      <c r="K9" s="81">
        <f>'[1]Main Block-C'!K28</f>
        <v>116</v>
      </c>
      <c r="L9" s="81">
        <f>'[1]Main Block-C'!L28</f>
        <v>116</v>
      </c>
      <c r="M9" s="81">
        <f t="shared" si="1"/>
        <v>232</v>
      </c>
      <c r="N9" s="81">
        <f>'[1]Main Block-C'!N28</f>
        <v>36</v>
      </c>
      <c r="O9" s="81">
        <f>'[1]Main Block-C'!O28</f>
        <v>32</v>
      </c>
      <c r="P9" s="81">
        <f>'[1]Main Block-C'!P28</f>
        <v>68</v>
      </c>
      <c r="Q9" s="81">
        <f>'[1]Main Block-C'!Q28</f>
        <v>79</v>
      </c>
      <c r="R9" s="81">
        <f>'[1]Main Block-C'!R28</f>
        <v>67</v>
      </c>
      <c r="S9" s="81">
        <f>'[1]Main Block-C'!S28</f>
        <v>146</v>
      </c>
      <c r="T9" s="81">
        <f>'[1]Main Block-C'!T28</f>
        <v>30</v>
      </c>
      <c r="U9" s="81">
        <f>'[1]Main Block-C'!U28</f>
        <v>25</v>
      </c>
      <c r="V9" s="81">
        <f>'[1]Main Block-C'!V28</f>
        <v>55</v>
      </c>
      <c r="W9" s="81">
        <f>'[1]Main Block-C'!W28</f>
        <v>44</v>
      </c>
      <c r="X9" s="81">
        <f>'[1]Main Block-C'!X28</f>
        <v>67</v>
      </c>
      <c r="Y9" s="81">
        <f>'[1]Main Block-C'!Y28</f>
        <v>111</v>
      </c>
      <c r="Z9" s="81">
        <f>'[1]Main Block-C'!Z28</f>
        <v>53</v>
      </c>
      <c r="AA9" s="81">
        <f>'[1]Main Block-C'!AA28</f>
        <v>54</v>
      </c>
      <c r="AB9" s="81">
        <f>'[1]Main Block-C'!AB28</f>
        <v>107</v>
      </c>
      <c r="AC9" s="81">
        <f>'[1]Main Block-C'!AC28</f>
        <v>39</v>
      </c>
      <c r="AD9" s="81">
        <f>'[1]Main Block-C'!AD28</f>
        <v>40</v>
      </c>
      <c r="AE9" s="81">
        <f>'[1]Main Block-C'!AE28</f>
        <v>79</v>
      </c>
      <c r="AF9" s="81">
        <f>'[1]Main Block-C'!AF28</f>
        <v>49</v>
      </c>
      <c r="AG9" s="81">
        <f>'[1]Main Block-C'!AG28</f>
        <v>71</v>
      </c>
      <c r="AH9" s="81">
        <f>'[1]Main Block-C'!AH28</f>
        <v>120</v>
      </c>
      <c r="AI9" s="81">
        <f>'[1]Main Block-C'!AI28</f>
        <v>26</v>
      </c>
      <c r="AJ9" s="81">
        <f>'[1]Main Block-C'!AJ28</f>
        <v>36</v>
      </c>
      <c r="AK9" s="81">
        <f>'[1]Main Block-C'!AK28</f>
        <v>62</v>
      </c>
      <c r="AL9" s="81">
        <f>'[1]Main Block-C'!AL28</f>
        <v>61</v>
      </c>
      <c r="AM9" s="81">
        <f>'[1]Main Block-C'!AM28</f>
        <v>50</v>
      </c>
      <c r="AN9" s="81">
        <f>'[1]Main Block-C'!AN28</f>
        <v>111</v>
      </c>
      <c r="AO9" s="81">
        <f>'[1]Main Block-C'!AO28</f>
        <v>21</v>
      </c>
      <c r="AP9" s="81">
        <f>'[1]Main Block-C'!AP28</f>
        <v>31</v>
      </c>
      <c r="AQ9" s="81">
        <f>'[1]Main Block-C'!AQ28</f>
        <v>52</v>
      </c>
      <c r="AR9" s="81">
        <f>'[1]Main Block-C'!AR28</f>
        <v>67</v>
      </c>
      <c r="AS9" s="81">
        <f>'[1]Main Block-C'!AS28</f>
        <v>63</v>
      </c>
      <c r="AT9" s="81">
        <f>'[1]Main Block-C'!AT28</f>
        <v>130</v>
      </c>
      <c r="AU9" s="81">
        <f>'[1]Main Block-C'!AU28</f>
        <v>8</v>
      </c>
      <c r="AV9" s="81">
        <f>'[1]Main Block-C'!AV28</f>
        <v>9</v>
      </c>
      <c r="AW9" s="81">
        <f>'[1]Main Block-C'!AW28</f>
        <v>17</v>
      </c>
      <c r="AX9" s="81">
        <f>'[1]Main Block-C'!AX28</f>
        <v>53</v>
      </c>
      <c r="AY9" s="81">
        <f>'[1]Main Block-C'!AY28</f>
        <v>74</v>
      </c>
      <c r="AZ9" s="81">
        <f>'[1]Main Block-C'!AZ28</f>
        <v>127</v>
      </c>
      <c r="BA9" s="81">
        <f>'[1]Main Block-C'!BA28</f>
        <v>5</v>
      </c>
      <c r="BB9" s="81">
        <f>'[1]Main Block-C'!BB28</f>
        <v>6</v>
      </c>
      <c r="BC9" s="81">
        <f>'[1]Main Block-C'!BC28</f>
        <v>11</v>
      </c>
      <c r="BD9" s="81">
        <f>'[1]Main Block-C'!BD28</f>
        <v>55</v>
      </c>
      <c r="BE9" s="81">
        <f>'[1]Main Block-C'!BE28</f>
        <v>43</v>
      </c>
      <c r="BF9" s="81">
        <f>'[1]Main Block-C'!BF28</f>
        <v>98</v>
      </c>
      <c r="BG9" s="81">
        <f>'[1]Main Block-C'!BG28</f>
        <v>7</v>
      </c>
      <c r="BH9" s="81">
        <f>'[1]Main Block-C'!BH28</f>
        <v>6</v>
      </c>
      <c r="BI9" s="81">
        <f>'[1]Main Block-C'!BI28</f>
        <v>13</v>
      </c>
      <c r="BJ9" s="81">
        <f>'[1]Main Block-C'!BJ28</f>
        <v>50</v>
      </c>
      <c r="BK9" s="81">
        <f>'[1]Main Block-C'!BK28</f>
        <v>42</v>
      </c>
      <c r="BL9" s="81">
        <f>'[1]Main Block-C'!BL28</f>
        <v>92</v>
      </c>
      <c r="BM9" s="81">
        <f>'[1]Main Block-C'!BM28</f>
        <v>8</v>
      </c>
      <c r="BN9" s="81">
        <f>'[1]Main Block-C'!BN28</f>
        <v>6</v>
      </c>
      <c r="BO9" s="81">
        <f>'[1]Main Block-C'!BO28</f>
        <v>14</v>
      </c>
      <c r="BP9" s="81">
        <f>'[1]Main Block-C'!BP28</f>
        <v>35</v>
      </c>
      <c r="BQ9" s="81">
        <f>'[1]Main Block-C'!BQ28</f>
        <v>50</v>
      </c>
      <c r="BR9" s="81">
        <f>'[1]Main Block-C'!BR28</f>
        <v>85</v>
      </c>
      <c r="BS9" s="81">
        <f>'[1]Main Block-C'!BS28</f>
        <v>20</v>
      </c>
      <c r="BT9" s="81">
        <f>'[1]Main Block-C'!BT28</f>
        <v>11</v>
      </c>
      <c r="BU9" s="81">
        <f>'[1]Main Block-C'!BU28</f>
        <v>31</v>
      </c>
      <c r="BV9" s="81">
        <f>'[1]Main Block-C'!BV28</f>
        <v>28</v>
      </c>
      <c r="BW9" s="81">
        <f>'[1]Main Block-C'!BW28</f>
        <v>46</v>
      </c>
      <c r="BX9" s="81">
        <f>'[1]Main Block-C'!BX28</f>
        <v>74</v>
      </c>
      <c r="BY9" s="81">
        <f>'[1]Main Block-C'!BY28</f>
        <v>17</v>
      </c>
      <c r="BZ9" s="81">
        <f>'[1]Main Block-C'!BZ28</f>
        <v>12</v>
      </c>
      <c r="CA9" s="81">
        <f>'[1]Main Block-C'!CA28</f>
        <v>29</v>
      </c>
      <c r="CB9" s="81">
        <f>'[1]Main Block-C'!CB28</f>
        <v>13</v>
      </c>
      <c r="CC9" s="81">
        <f>'[1]Main Block-C'!CC28</f>
        <v>37</v>
      </c>
      <c r="CD9" s="81">
        <f>'[1]Main Block-C'!CD28</f>
        <v>50</v>
      </c>
      <c r="CE9" s="81">
        <f>'[1]Main Block-C'!CE28</f>
        <v>50</v>
      </c>
      <c r="CF9" s="81">
        <f>'[1]Main Block-C'!CF28</f>
        <v>22</v>
      </c>
      <c r="CG9" s="81">
        <f>'[1]Main Block-C'!CG28</f>
        <v>72</v>
      </c>
      <c r="CH9" s="81">
        <f>'[1]Main Block-C'!CH28</f>
        <v>13</v>
      </c>
      <c r="CI9" s="81">
        <f>'[1]Main Block-C'!CI28</f>
        <v>22</v>
      </c>
      <c r="CJ9" s="81">
        <f>'[1]Main Block-C'!CJ28</f>
        <v>35</v>
      </c>
      <c r="CK9" s="81">
        <f>'[1]Main Block-C'!CK28</f>
        <v>27</v>
      </c>
      <c r="CL9" s="81">
        <f>'[1]Main Block-C'!CL28</f>
        <v>18</v>
      </c>
      <c r="CM9" s="81">
        <f>'[1]Main Block-C'!CM28</f>
        <v>45</v>
      </c>
      <c r="CN9" s="81">
        <f>'[1]Main Block-C'!CN28</f>
        <v>9</v>
      </c>
      <c r="CO9" s="81">
        <f>'[1]Main Block-C'!CO28</f>
        <v>20</v>
      </c>
      <c r="CP9" s="81">
        <f>'[1]Main Block-C'!CP28</f>
        <v>29</v>
      </c>
      <c r="CQ9" s="81">
        <f>'[1]Main Block-C'!CQ28</f>
        <v>36</v>
      </c>
      <c r="CR9" s="81">
        <f>'[1]Main Block-C'!CR28</f>
        <v>17</v>
      </c>
      <c r="CS9" s="81">
        <f>'[1]Main Block-C'!CS28</f>
        <v>53</v>
      </c>
      <c r="CT9" s="81">
        <f>'[1]Main Block-C'!CT28</f>
        <v>3</v>
      </c>
      <c r="CU9" s="81">
        <f>'[1]Main Block-C'!CU28</f>
        <v>17</v>
      </c>
      <c r="CV9" s="81">
        <f>'[1]Main Block-C'!CV28</f>
        <v>20</v>
      </c>
      <c r="CW9" s="81">
        <f>'[1]Main Block-C'!CW28</f>
        <v>45</v>
      </c>
      <c r="CX9" s="81">
        <f>'[1]Main Block-C'!CX28</f>
        <v>31</v>
      </c>
      <c r="CY9" s="81">
        <f>'[1]Main Block-C'!CY28</f>
        <v>76</v>
      </c>
      <c r="CZ9" s="81">
        <f>'[1]Main Block-C'!CZ28</f>
        <v>5</v>
      </c>
      <c r="DA9" s="81">
        <f>'[1]Main Block-C'!DA28</f>
        <v>7</v>
      </c>
      <c r="DB9" s="81">
        <f>'[1]Main Block-C'!DB28</f>
        <v>12</v>
      </c>
      <c r="DC9" s="81">
        <f>'[1]Main Block-C'!DC28</f>
        <v>36</v>
      </c>
      <c r="DD9" s="81">
        <f>'[1]Main Block-C'!DD28</f>
        <v>30</v>
      </c>
      <c r="DE9" s="81">
        <f>'[1]Main Block-C'!DE28</f>
        <v>66</v>
      </c>
      <c r="DF9" s="81">
        <f>'[1]Main Block-C'!DF28</f>
        <v>4</v>
      </c>
      <c r="DG9" s="81">
        <f>'[1]Main Block-C'!DG28</f>
        <v>5</v>
      </c>
      <c r="DH9" s="81">
        <f>'[1]Main Block-C'!DH28</f>
        <v>9</v>
      </c>
      <c r="DI9" s="81">
        <f>'[1]Main Block-C'!DI28</f>
        <v>290</v>
      </c>
      <c r="DJ9" s="81">
        <f>'[1]Main Block-C'!DJ28</f>
        <v>185</v>
      </c>
      <c r="DK9" s="81">
        <f>'[1]Main Block-C'!DK28</f>
        <v>475</v>
      </c>
      <c r="DL9" s="79"/>
    </row>
    <row r="10" spans="1:116" s="4" customFormat="1" x14ac:dyDescent="0.3">
      <c r="A10" s="82">
        <v>4</v>
      </c>
      <c r="B10" s="82" t="s">
        <v>45</v>
      </c>
      <c r="C10" s="8"/>
      <c r="D10" s="8"/>
      <c r="E10" s="8">
        <f>'[1]Main Block-D'!E28</f>
        <v>25</v>
      </c>
      <c r="F10" s="8">
        <f>'[1]Main Block-D'!F28</f>
        <v>40</v>
      </c>
      <c r="G10" s="81">
        <f t="shared" si="0"/>
        <v>65</v>
      </c>
      <c r="H10" s="8">
        <f>'[1]Main Block-D'!H28</f>
        <v>57</v>
      </c>
      <c r="I10" s="8">
        <f>'[1]Main Block-D'!I28</f>
        <v>65</v>
      </c>
      <c r="J10" s="8">
        <f>'[1]Main Block-D'!J28</f>
        <v>121</v>
      </c>
      <c r="K10" s="8">
        <f>'[1]Main Block-D'!K28</f>
        <v>72</v>
      </c>
      <c r="L10" s="8">
        <f>'[1]Main Block-D'!L28</f>
        <v>86</v>
      </c>
      <c r="M10" s="81">
        <f t="shared" si="1"/>
        <v>158</v>
      </c>
      <c r="N10" s="8">
        <f>'[1]Main Block-D'!N28</f>
        <v>29</v>
      </c>
      <c r="O10" s="8">
        <f>'[1]Main Block-D'!O28</f>
        <v>35</v>
      </c>
      <c r="P10" s="8">
        <f>'[1]Main Block-D'!P28</f>
        <v>64</v>
      </c>
      <c r="Q10" s="8">
        <f>'[1]Main Block-D'!Q28</f>
        <v>46</v>
      </c>
      <c r="R10" s="8">
        <f>'[1]Main Block-D'!R28</f>
        <v>38</v>
      </c>
      <c r="S10" s="8">
        <f>'[1]Main Block-D'!S28</f>
        <v>84</v>
      </c>
      <c r="T10" s="8">
        <f>'[1]Main Block-D'!T28</f>
        <v>42</v>
      </c>
      <c r="U10" s="8">
        <f>'[1]Main Block-D'!U28</f>
        <v>50</v>
      </c>
      <c r="V10" s="8">
        <f>'[1]Main Block-D'!V28</f>
        <v>92</v>
      </c>
      <c r="W10" s="8">
        <f>'[1]Main Block-D'!W28</f>
        <v>12</v>
      </c>
      <c r="X10" s="8">
        <f>'[1]Main Block-D'!X28</f>
        <v>19</v>
      </c>
      <c r="Y10" s="8">
        <f>'[1]Main Block-D'!Y28</f>
        <v>31</v>
      </c>
      <c r="Z10" s="8">
        <f>'[1]Main Block-D'!Z28</f>
        <v>50</v>
      </c>
      <c r="AA10" s="8">
        <f>'[1]Main Block-D'!AA28</f>
        <v>66</v>
      </c>
      <c r="AB10" s="8">
        <f>'[1]Main Block-D'!AB28</f>
        <v>115</v>
      </c>
      <c r="AC10" s="8">
        <f>'[1]Main Block-D'!AC28</f>
        <v>4</v>
      </c>
      <c r="AD10" s="8">
        <f>'[1]Main Block-D'!AD28</f>
        <v>3</v>
      </c>
      <c r="AE10" s="8">
        <f>'[1]Main Block-D'!AE28</f>
        <v>7</v>
      </c>
      <c r="AF10" s="8">
        <f>'[1]Main Block-D'!AF28</f>
        <v>56</v>
      </c>
      <c r="AG10" s="8">
        <f>'[1]Main Block-D'!AG28</f>
        <v>73</v>
      </c>
      <c r="AH10" s="8">
        <f>'[1]Main Block-D'!AH28</f>
        <v>128</v>
      </c>
      <c r="AI10" s="8">
        <f>'[1]Main Block-D'!AI28</f>
        <v>5</v>
      </c>
      <c r="AJ10" s="8">
        <f>'[1]Main Block-D'!AJ28</f>
        <v>5</v>
      </c>
      <c r="AK10" s="8">
        <f>'[1]Main Block-D'!AK28</f>
        <v>9</v>
      </c>
      <c r="AL10" s="8">
        <f>'[1]Main Block-D'!AL28</f>
        <v>50</v>
      </c>
      <c r="AM10" s="8">
        <f>'[1]Main Block-D'!AM28</f>
        <v>73</v>
      </c>
      <c r="AN10" s="8">
        <f>'[1]Main Block-D'!AN28</f>
        <v>123</v>
      </c>
      <c r="AO10" s="8">
        <f>'[1]Main Block-D'!AO28</f>
        <v>7</v>
      </c>
      <c r="AP10" s="8">
        <f>'[1]Main Block-D'!AP28</f>
        <v>5</v>
      </c>
      <c r="AQ10" s="8">
        <f>'[1]Main Block-D'!AQ28</f>
        <v>12</v>
      </c>
      <c r="AR10" s="8">
        <f>'[1]Main Block-D'!AR28</f>
        <v>38</v>
      </c>
      <c r="AS10" s="8">
        <f>'[1]Main Block-D'!AS28</f>
        <v>50</v>
      </c>
      <c r="AT10" s="8">
        <f>'[1]Main Block-D'!AT28</f>
        <v>87</v>
      </c>
      <c r="AU10" s="8">
        <f>'[1]Main Block-D'!AU28</f>
        <v>5</v>
      </c>
      <c r="AV10" s="8">
        <f>'[1]Main Block-D'!AV28</f>
        <v>3</v>
      </c>
      <c r="AW10" s="8">
        <f>'[1]Main Block-D'!AW28</f>
        <v>8</v>
      </c>
      <c r="AX10" s="8">
        <f>'[1]Main Block-D'!AX28</f>
        <v>38</v>
      </c>
      <c r="AY10" s="8">
        <f>'[1]Main Block-D'!AY28</f>
        <v>54</v>
      </c>
      <c r="AZ10" s="8">
        <f>'[1]Main Block-D'!AZ28</f>
        <v>92</v>
      </c>
      <c r="BA10" s="8">
        <f>'[1]Main Block-D'!BA28</f>
        <v>8</v>
      </c>
      <c r="BB10" s="8">
        <f>'[1]Main Block-D'!BB28</f>
        <v>2</v>
      </c>
      <c r="BC10" s="8">
        <f>'[1]Main Block-D'!BC28</f>
        <v>10</v>
      </c>
      <c r="BD10" s="8">
        <f>'[1]Main Block-D'!BD28</f>
        <v>41</v>
      </c>
      <c r="BE10" s="8">
        <f>'[1]Main Block-D'!BE28</f>
        <v>55</v>
      </c>
      <c r="BF10" s="8">
        <f>'[1]Main Block-D'!BF28</f>
        <v>96</v>
      </c>
      <c r="BG10" s="8">
        <f>'[1]Main Block-D'!BG28</f>
        <v>13</v>
      </c>
      <c r="BH10" s="8">
        <f>'[1]Main Block-D'!BH28</f>
        <v>2</v>
      </c>
      <c r="BI10" s="8">
        <f>'[1]Main Block-D'!BI28</f>
        <v>15</v>
      </c>
      <c r="BJ10" s="8">
        <f>'[1]Main Block-D'!BJ28</f>
        <v>46</v>
      </c>
      <c r="BK10" s="8">
        <f>'[1]Main Block-D'!BK28</f>
        <v>45</v>
      </c>
      <c r="BL10" s="8">
        <f>'[1]Main Block-D'!BL28</f>
        <v>90</v>
      </c>
      <c r="BM10" s="8">
        <f>'[1]Main Block-D'!BM28</f>
        <v>2</v>
      </c>
      <c r="BN10" s="8">
        <f>'[1]Main Block-D'!BN28</f>
        <v>2</v>
      </c>
      <c r="BO10" s="8">
        <f>'[1]Main Block-D'!BO28</f>
        <v>4</v>
      </c>
      <c r="BP10" s="8">
        <f>'[1]Main Block-D'!BP28</f>
        <v>28</v>
      </c>
      <c r="BQ10" s="8">
        <f>'[1]Main Block-D'!BQ28</f>
        <v>47</v>
      </c>
      <c r="BR10" s="8">
        <f>'[1]Main Block-D'!BR28</f>
        <v>75</v>
      </c>
      <c r="BS10" s="8">
        <f>'[1]Main Block-D'!BS28</f>
        <v>25</v>
      </c>
      <c r="BT10" s="8">
        <f>'[1]Main Block-D'!BT28</f>
        <v>5</v>
      </c>
      <c r="BU10" s="8">
        <f>'[1]Main Block-D'!BU28</f>
        <v>30</v>
      </c>
      <c r="BV10" s="8">
        <f>'[1]Main Block-D'!BV28</f>
        <v>11</v>
      </c>
      <c r="BW10" s="8">
        <f>'[1]Main Block-D'!BW28</f>
        <v>26</v>
      </c>
      <c r="BX10" s="8">
        <f>'[1]Main Block-D'!BX28</f>
        <v>38</v>
      </c>
      <c r="BY10" s="8">
        <f>'[1]Main Block-D'!BY28</f>
        <v>23</v>
      </c>
      <c r="BZ10" s="8">
        <f>'[1]Main Block-D'!BZ28</f>
        <v>10</v>
      </c>
      <c r="CA10" s="8">
        <f>'[1]Main Block-D'!CA28</f>
        <v>32</v>
      </c>
      <c r="CB10" s="8">
        <f>'[1]Main Block-D'!CB28</f>
        <v>12</v>
      </c>
      <c r="CC10" s="8">
        <f>'[1]Main Block-D'!CC28</f>
        <v>48</v>
      </c>
      <c r="CD10" s="8">
        <f>'[1]Main Block-D'!CD28</f>
        <v>49</v>
      </c>
      <c r="CE10" s="8">
        <f>'[1]Main Block-D'!CE28</f>
        <v>34</v>
      </c>
      <c r="CF10" s="8">
        <f>'[1]Main Block-D'!CF28</f>
        <v>13</v>
      </c>
      <c r="CG10" s="8">
        <f>'[1]Main Block-D'!CG28</f>
        <v>47</v>
      </c>
      <c r="CH10" s="8">
        <f>'[1]Main Block-D'!CH28</f>
        <v>2</v>
      </c>
      <c r="CI10" s="8">
        <f>'[1]Main Block-D'!CI28</f>
        <v>24</v>
      </c>
      <c r="CJ10" s="8">
        <f>'[1]Main Block-D'!CJ28</f>
        <v>26</v>
      </c>
      <c r="CK10" s="8">
        <f>'[1]Main Block-D'!CK28</f>
        <v>28</v>
      </c>
      <c r="CL10" s="8">
        <f>'[1]Main Block-D'!CL28</f>
        <v>12</v>
      </c>
      <c r="CM10" s="8">
        <f>'[1]Main Block-D'!CM28</f>
        <v>40</v>
      </c>
      <c r="CN10" s="8">
        <f>'[1]Main Block-D'!CN28</f>
        <v>5</v>
      </c>
      <c r="CO10" s="8">
        <f>'[1]Main Block-D'!CO28</f>
        <v>24</v>
      </c>
      <c r="CP10" s="8">
        <f>'[1]Main Block-D'!CP28</f>
        <v>29</v>
      </c>
      <c r="CQ10" s="8">
        <f>'[1]Main Block-D'!CQ28</f>
        <v>31</v>
      </c>
      <c r="CR10" s="8">
        <f>'[1]Main Block-D'!CR28</f>
        <v>15</v>
      </c>
      <c r="CS10" s="8">
        <f>'[1]Main Block-D'!CS28</f>
        <v>46</v>
      </c>
      <c r="CT10" s="8">
        <f>'[1]Main Block-D'!CT28</f>
        <v>1</v>
      </c>
      <c r="CU10" s="8">
        <f>'[1]Main Block-D'!CU28</f>
        <v>4</v>
      </c>
      <c r="CV10" s="8">
        <f>'[1]Main Block-D'!CV28</f>
        <v>5</v>
      </c>
      <c r="CW10" s="8">
        <f>'[1]Main Block-D'!CW28</f>
        <v>10</v>
      </c>
      <c r="CX10" s="8">
        <f>'[1]Main Block-D'!CX28</f>
        <v>16</v>
      </c>
      <c r="CY10" s="8">
        <f>'[1]Main Block-D'!CY28</f>
        <v>26</v>
      </c>
      <c r="CZ10" s="8">
        <f>'[1]Main Block-D'!CZ28</f>
        <v>2</v>
      </c>
      <c r="DA10" s="8">
        <f>'[1]Main Block-D'!DA28</f>
        <v>1</v>
      </c>
      <c r="DB10" s="8">
        <f>'[1]Main Block-D'!DB28</f>
        <v>3</v>
      </c>
      <c r="DC10" s="8">
        <f>'[1]Main Block-D'!DC28</f>
        <v>18</v>
      </c>
      <c r="DD10" s="8">
        <f>'[1]Main Block-D'!DD28</f>
        <v>20</v>
      </c>
      <c r="DE10" s="8">
        <f>'[1]Main Block-D'!DE28</f>
        <v>38</v>
      </c>
      <c r="DF10" s="8">
        <f>'[1]Main Block-D'!DF28</f>
        <v>0</v>
      </c>
      <c r="DG10" s="8">
        <f>'[1]Main Block-D'!DG28</f>
        <v>0</v>
      </c>
      <c r="DH10" s="8">
        <f>'[1]Main Block-D'!DH28</f>
        <v>0</v>
      </c>
      <c r="DI10" s="8">
        <f>'[1]Main Block-D'!DI28</f>
        <v>0</v>
      </c>
      <c r="DJ10" s="8">
        <f>'[1]Main Block-D'!DJ28</f>
        <v>0</v>
      </c>
      <c r="DK10" s="8">
        <f>'[1]Main Block-D'!DK28</f>
        <v>0</v>
      </c>
      <c r="DL10" s="79"/>
    </row>
    <row r="11" spans="1:116" s="4" customFormat="1" x14ac:dyDescent="0.3">
      <c r="A11" s="82">
        <v>5</v>
      </c>
      <c r="B11" s="82" t="s">
        <v>48</v>
      </c>
      <c r="C11" s="8"/>
      <c r="D11" s="8"/>
      <c r="E11" s="8">
        <f>'[1]Main Block-E'!E28</f>
        <v>0</v>
      </c>
      <c r="F11" s="8">
        <f>'[1]Main Block-E'!F28</f>
        <v>0</v>
      </c>
      <c r="G11" s="81">
        <f t="shared" si="0"/>
        <v>0</v>
      </c>
      <c r="H11" s="8">
        <f>'[1]Main Block-E'!H28</f>
        <v>0</v>
      </c>
      <c r="I11" s="8">
        <f>'[1]Main Block-E'!I28</f>
        <v>0</v>
      </c>
      <c r="J11" s="8">
        <f>'[1]Main Block-E'!J28</f>
        <v>0</v>
      </c>
      <c r="K11" s="8">
        <f>'[1]Main Block-E'!K28</f>
        <v>0</v>
      </c>
      <c r="L11" s="8">
        <f>'[1]Main Block-E'!L28</f>
        <v>0</v>
      </c>
      <c r="M11" s="81">
        <f t="shared" si="1"/>
        <v>0</v>
      </c>
      <c r="N11" s="8">
        <f>'[1]Main Block-E'!N28</f>
        <v>0</v>
      </c>
      <c r="O11" s="8">
        <f>'[1]Main Block-E'!O28</f>
        <v>0</v>
      </c>
      <c r="P11" s="8">
        <f>'[1]Main Block-E'!P28</f>
        <v>0</v>
      </c>
      <c r="Q11" s="8">
        <f>'[1]Main Block-E'!Q28</f>
        <v>0</v>
      </c>
      <c r="R11" s="8">
        <f>'[1]Main Block-E'!R28</f>
        <v>0</v>
      </c>
      <c r="S11" s="8">
        <f>'[1]Main Block-E'!S28</f>
        <v>0</v>
      </c>
      <c r="T11" s="8">
        <f>'[1]Main Block-E'!T28</f>
        <v>0</v>
      </c>
      <c r="U11" s="8">
        <f>'[1]Main Block-E'!U28</f>
        <v>0</v>
      </c>
      <c r="V11" s="8">
        <f>'[1]Main Block-E'!V28</f>
        <v>0</v>
      </c>
      <c r="W11" s="8">
        <f>'[1]Main Block-E'!W28</f>
        <v>0</v>
      </c>
      <c r="X11" s="8">
        <f>'[1]Main Block-E'!X28</f>
        <v>0</v>
      </c>
      <c r="Y11" s="8">
        <f>'[1]Main Block-E'!Y28</f>
        <v>0</v>
      </c>
      <c r="Z11" s="8">
        <f>'[1]Main Block-E'!Z28</f>
        <v>0</v>
      </c>
      <c r="AA11" s="8">
        <f>'[1]Main Block-E'!AA28</f>
        <v>0</v>
      </c>
      <c r="AB11" s="8">
        <f>'[1]Main Block-E'!AB28</f>
        <v>0</v>
      </c>
      <c r="AC11" s="8">
        <f>'[1]Main Block-E'!AC28</f>
        <v>0</v>
      </c>
      <c r="AD11" s="8">
        <f>'[1]Main Block-E'!AD28</f>
        <v>0</v>
      </c>
      <c r="AE11" s="8">
        <f>'[1]Main Block-E'!AE28</f>
        <v>0</v>
      </c>
      <c r="AF11" s="8">
        <f>'[1]Main Block-E'!AF28</f>
        <v>0</v>
      </c>
      <c r="AG11" s="8">
        <f>'[1]Main Block-E'!AG28</f>
        <v>0</v>
      </c>
      <c r="AH11" s="8">
        <f>'[1]Main Block-E'!AH28</f>
        <v>0</v>
      </c>
      <c r="AI11" s="8">
        <f>'[1]Main Block-E'!AI28</f>
        <v>0</v>
      </c>
      <c r="AJ11" s="8">
        <f>'[1]Main Block-E'!AJ28</f>
        <v>0</v>
      </c>
      <c r="AK11" s="8">
        <f>'[1]Main Block-E'!AK28</f>
        <v>0</v>
      </c>
      <c r="AL11" s="8">
        <f>'[1]Main Block-E'!AL28</f>
        <v>0</v>
      </c>
      <c r="AM11" s="8">
        <f>'[1]Main Block-E'!AM28</f>
        <v>0</v>
      </c>
      <c r="AN11" s="8">
        <f>'[1]Main Block-E'!AN28</f>
        <v>0</v>
      </c>
      <c r="AO11" s="8">
        <f>'[1]Main Block-E'!AO28</f>
        <v>0</v>
      </c>
      <c r="AP11" s="8">
        <f>'[1]Main Block-E'!AP28</f>
        <v>0</v>
      </c>
      <c r="AQ11" s="8">
        <f>'[1]Main Block-E'!AQ28</f>
        <v>0</v>
      </c>
      <c r="AR11" s="8">
        <f>'[1]Main Block-E'!AR28</f>
        <v>0</v>
      </c>
      <c r="AS11" s="8">
        <f>'[1]Main Block-E'!AS28</f>
        <v>0</v>
      </c>
      <c r="AT11" s="8">
        <f>'[1]Main Block-E'!AT28</f>
        <v>0</v>
      </c>
      <c r="AU11" s="8">
        <f>'[1]Main Block-E'!AU28</f>
        <v>0</v>
      </c>
      <c r="AV11" s="8">
        <f>'[1]Main Block-E'!AV28</f>
        <v>0</v>
      </c>
      <c r="AW11" s="8">
        <f>'[1]Main Block-E'!AW28</f>
        <v>0</v>
      </c>
      <c r="AX11" s="8">
        <f>'[1]Main Block-E'!AX28</f>
        <v>0</v>
      </c>
      <c r="AY11" s="8">
        <f>'[1]Main Block-E'!AY28</f>
        <v>0</v>
      </c>
      <c r="AZ11" s="8">
        <f>'[1]Main Block-E'!AZ28</f>
        <v>0</v>
      </c>
      <c r="BA11" s="8">
        <f>'[1]Main Block-E'!BA28</f>
        <v>0</v>
      </c>
      <c r="BB11" s="8">
        <f>'[1]Main Block-E'!BB28</f>
        <v>0</v>
      </c>
      <c r="BC11" s="8">
        <f>'[1]Main Block-E'!BC28</f>
        <v>0</v>
      </c>
      <c r="BD11" s="8">
        <f>'[1]Main Block-E'!BD28</f>
        <v>0</v>
      </c>
      <c r="BE11" s="8">
        <f>'[1]Main Block-E'!BE28</f>
        <v>0</v>
      </c>
      <c r="BF11" s="8">
        <f>'[1]Main Block-E'!BF28</f>
        <v>0</v>
      </c>
      <c r="BG11" s="8">
        <f>'[1]Main Block-E'!BG28</f>
        <v>0</v>
      </c>
      <c r="BH11" s="8">
        <f>'[1]Main Block-E'!BH28</f>
        <v>0</v>
      </c>
      <c r="BI11" s="8">
        <f>'[1]Main Block-E'!BI28</f>
        <v>0</v>
      </c>
      <c r="BJ11" s="8">
        <f>'[1]Main Block-E'!BJ28</f>
        <v>0</v>
      </c>
      <c r="BK11" s="8">
        <f>'[1]Main Block-E'!BK28</f>
        <v>0</v>
      </c>
      <c r="BL11" s="8">
        <f>'[1]Main Block-E'!BL28</f>
        <v>0</v>
      </c>
      <c r="BM11" s="8">
        <f>'[1]Main Block-E'!BM28</f>
        <v>0</v>
      </c>
      <c r="BN11" s="8">
        <f>'[1]Main Block-E'!BN28</f>
        <v>0</v>
      </c>
      <c r="BO11" s="8">
        <f>'[1]Main Block-E'!BO28</f>
        <v>0</v>
      </c>
      <c r="BP11" s="8">
        <f>'[1]Main Block-E'!BP28</f>
        <v>0</v>
      </c>
      <c r="BQ11" s="8">
        <f>'[1]Main Block-E'!BQ28</f>
        <v>0</v>
      </c>
      <c r="BR11" s="8">
        <f>'[1]Main Block-E'!BR28</f>
        <v>0</v>
      </c>
      <c r="BS11" s="8">
        <f>'[1]Main Block-E'!BS28</f>
        <v>0</v>
      </c>
      <c r="BT11" s="8">
        <f>'[1]Main Block-E'!BT28</f>
        <v>0</v>
      </c>
      <c r="BU11" s="8">
        <f>'[1]Main Block-E'!BU28</f>
        <v>0</v>
      </c>
      <c r="BV11" s="8">
        <f>'[1]Main Block-E'!BV28</f>
        <v>0</v>
      </c>
      <c r="BW11" s="8">
        <f>'[1]Main Block-E'!BW28</f>
        <v>0</v>
      </c>
      <c r="BX11" s="8">
        <f>'[1]Main Block-E'!BX28</f>
        <v>0</v>
      </c>
      <c r="BY11" s="8">
        <f>'[1]Main Block-E'!BY28</f>
        <v>0</v>
      </c>
      <c r="BZ11" s="8">
        <f>'[1]Main Block-E'!BZ28</f>
        <v>0</v>
      </c>
      <c r="CA11" s="8">
        <f>'[1]Main Block-E'!CA28</f>
        <v>0</v>
      </c>
      <c r="CB11" s="8">
        <f>'[1]Main Block-E'!CB28</f>
        <v>0</v>
      </c>
      <c r="CC11" s="8">
        <f>'[1]Main Block-E'!CC28</f>
        <v>0</v>
      </c>
      <c r="CD11" s="8">
        <f>'[1]Main Block-E'!CD28</f>
        <v>0</v>
      </c>
      <c r="CE11" s="8">
        <f>'[1]Main Block-E'!CE28</f>
        <v>0</v>
      </c>
      <c r="CF11" s="8">
        <f>'[1]Main Block-E'!CF28</f>
        <v>0</v>
      </c>
      <c r="CG11" s="8">
        <f>'[1]Main Block-E'!CG28</f>
        <v>0</v>
      </c>
      <c r="CH11" s="8">
        <f>'[1]Main Block-E'!CH28</f>
        <v>0</v>
      </c>
      <c r="CI11" s="8">
        <f>'[1]Main Block-E'!CI28</f>
        <v>0</v>
      </c>
      <c r="CJ11" s="8">
        <f>'[1]Main Block-E'!CJ28</f>
        <v>0</v>
      </c>
      <c r="CK11" s="8">
        <f>'[1]Main Block-E'!CK28</f>
        <v>0</v>
      </c>
      <c r="CL11" s="8">
        <f>'[1]Main Block-E'!CL28</f>
        <v>0</v>
      </c>
      <c r="CM11" s="8">
        <f>'[1]Main Block-E'!CM28</f>
        <v>0</v>
      </c>
      <c r="CN11" s="8">
        <f>'[1]Main Block-E'!CN28</f>
        <v>0</v>
      </c>
      <c r="CO11" s="8">
        <f>'[1]Main Block-E'!CO28</f>
        <v>0</v>
      </c>
      <c r="CP11" s="8">
        <f>'[1]Main Block-E'!CP28</f>
        <v>0</v>
      </c>
      <c r="CQ11" s="8">
        <f>'[1]Main Block-E'!CQ28</f>
        <v>0</v>
      </c>
      <c r="CR11" s="8">
        <f>'[1]Main Block-E'!CR28</f>
        <v>0</v>
      </c>
      <c r="CS11" s="8">
        <f>'[1]Main Block-E'!CS28</f>
        <v>0</v>
      </c>
      <c r="CT11" s="8">
        <f>'[1]Main Block-E'!CT28</f>
        <v>0</v>
      </c>
      <c r="CU11" s="8">
        <f>'[1]Main Block-E'!CU28</f>
        <v>0</v>
      </c>
      <c r="CV11" s="8">
        <f>'[1]Main Block-E'!CV28</f>
        <v>0</v>
      </c>
      <c r="CW11" s="8">
        <f>'[1]Main Block-E'!CW28</f>
        <v>0</v>
      </c>
      <c r="CX11" s="8">
        <f>'[1]Main Block-E'!CX28</f>
        <v>0</v>
      </c>
      <c r="CY11" s="8">
        <f>'[1]Main Block-E'!CY28</f>
        <v>0</v>
      </c>
      <c r="CZ11" s="8">
        <f>'[1]Main Block-E'!CZ28</f>
        <v>0</v>
      </c>
      <c r="DA11" s="8">
        <f>'[1]Main Block-E'!DA28</f>
        <v>0</v>
      </c>
      <c r="DB11" s="8">
        <f>'[1]Main Block-E'!DB28</f>
        <v>0</v>
      </c>
      <c r="DC11" s="8">
        <f>'[1]Main Block-E'!DC28</f>
        <v>0</v>
      </c>
      <c r="DD11" s="8">
        <f>'[1]Main Block-E'!DD28</f>
        <v>0</v>
      </c>
      <c r="DE11" s="8">
        <f>'[1]Main Block-E'!DE28</f>
        <v>0</v>
      </c>
      <c r="DF11" s="8">
        <f>'[1]Main Block-E'!DF28</f>
        <v>0</v>
      </c>
      <c r="DG11" s="8">
        <f>'[1]Main Block-E'!DG28</f>
        <v>0</v>
      </c>
      <c r="DH11" s="8">
        <f>'[1]Main Block-E'!DH28</f>
        <v>0</v>
      </c>
      <c r="DI11" s="8">
        <f>'[1]Main Block-E'!DI28</f>
        <v>0</v>
      </c>
      <c r="DJ11" s="8">
        <f>'[1]Main Block-E'!DJ28</f>
        <v>0</v>
      </c>
      <c r="DK11" s="8">
        <f>'[1]Main Block-E'!DK28</f>
        <v>0</v>
      </c>
      <c r="DL11" s="79"/>
    </row>
    <row r="12" spans="1:116" s="4" customFormat="1" x14ac:dyDescent="0.3">
      <c r="A12" s="82">
        <v>6</v>
      </c>
      <c r="B12" s="82" t="s">
        <v>46</v>
      </c>
      <c r="C12" s="8"/>
      <c r="D12" s="8"/>
      <c r="E12" s="8">
        <f>'[1]Main Block-F'!E28</f>
        <v>40</v>
      </c>
      <c r="F12" s="8">
        <f>'[1]Main Block-F'!F28</f>
        <v>52</v>
      </c>
      <c r="G12" s="81">
        <f t="shared" si="0"/>
        <v>92</v>
      </c>
      <c r="H12" s="8">
        <f>'[1]Main Block-F'!H28</f>
        <v>44</v>
      </c>
      <c r="I12" s="8">
        <f>'[1]Main Block-F'!I28</f>
        <v>58</v>
      </c>
      <c r="J12" s="8">
        <f>'[1]Main Block-F'!J28</f>
        <v>102</v>
      </c>
      <c r="K12" s="8">
        <f>'[1]Main Block-F'!K28</f>
        <v>68</v>
      </c>
      <c r="L12" s="8">
        <f>'[1]Main Block-F'!L28</f>
        <v>83</v>
      </c>
      <c r="M12" s="81">
        <f t="shared" si="1"/>
        <v>151</v>
      </c>
      <c r="N12" s="8">
        <f>'[1]Main Block-F'!N28</f>
        <v>16</v>
      </c>
      <c r="O12" s="8">
        <f>'[1]Main Block-F'!O28</f>
        <v>8</v>
      </c>
      <c r="P12" s="8">
        <f>'[1]Main Block-F'!P28</f>
        <v>24</v>
      </c>
      <c r="Q12" s="8">
        <f>'[1]Main Block-F'!Q28</f>
        <v>50</v>
      </c>
      <c r="R12" s="8">
        <f>'[1]Main Block-F'!R28</f>
        <v>41</v>
      </c>
      <c r="S12" s="8">
        <f>'[1]Main Block-F'!S28</f>
        <v>91</v>
      </c>
      <c r="T12" s="8">
        <f>'[1]Main Block-F'!T28</f>
        <v>25</v>
      </c>
      <c r="U12" s="8">
        <f>'[1]Main Block-F'!U28</f>
        <v>28</v>
      </c>
      <c r="V12" s="8">
        <f>'[1]Main Block-F'!V28</f>
        <v>53</v>
      </c>
      <c r="W12" s="8">
        <f>'[1]Main Block-F'!W28</f>
        <v>16</v>
      </c>
      <c r="X12" s="8">
        <f>'[1]Main Block-F'!X28</f>
        <v>16</v>
      </c>
      <c r="Y12" s="8">
        <f>'[1]Main Block-F'!Y28</f>
        <v>32</v>
      </c>
      <c r="Z12" s="8">
        <f>'[1]Main Block-F'!Z28</f>
        <v>42</v>
      </c>
      <c r="AA12" s="8">
        <f>'[1]Main Block-F'!AA28</f>
        <v>46</v>
      </c>
      <c r="AB12" s="8">
        <f>'[1]Main Block-F'!AB28</f>
        <v>88</v>
      </c>
      <c r="AC12" s="8">
        <f>'[1]Main Block-F'!AC28</f>
        <v>6</v>
      </c>
      <c r="AD12" s="8">
        <f>'[1]Main Block-F'!AD28</f>
        <v>4</v>
      </c>
      <c r="AE12" s="8">
        <f>'[1]Main Block-F'!AE28</f>
        <v>10</v>
      </c>
      <c r="AF12" s="8">
        <f>'[1]Main Block-F'!AF28</f>
        <v>46</v>
      </c>
      <c r="AG12" s="8">
        <f>'[1]Main Block-F'!AG28</f>
        <v>62</v>
      </c>
      <c r="AH12" s="8">
        <f>'[1]Main Block-F'!AH28</f>
        <v>108</v>
      </c>
      <c r="AI12" s="8">
        <f>'[1]Main Block-F'!AI28</f>
        <v>6</v>
      </c>
      <c r="AJ12" s="8">
        <f>'[1]Main Block-F'!AJ28</f>
        <v>6</v>
      </c>
      <c r="AK12" s="8">
        <f>'[1]Main Block-F'!AK28</f>
        <v>12</v>
      </c>
      <c r="AL12" s="8">
        <f>'[1]Main Block-F'!AL28</f>
        <v>44</v>
      </c>
      <c r="AM12" s="8">
        <f>'[1]Main Block-F'!AM28</f>
        <v>51</v>
      </c>
      <c r="AN12" s="8">
        <f>'[1]Main Block-F'!AN28</f>
        <v>95</v>
      </c>
      <c r="AO12" s="8">
        <f>'[1]Main Block-F'!AO28</f>
        <v>7</v>
      </c>
      <c r="AP12" s="8">
        <f>'[1]Main Block-F'!AP28</f>
        <v>3</v>
      </c>
      <c r="AQ12" s="8">
        <f>'[1]Main Block-F'!AQ28</f>
        <v>10</v>
      </c>
      <c r="AR12" s="8">
        <f>'[1]Main Block-F'!AR28</f>
        <v>48</v>
      </c>
      <c r="AS12" s="8">
        <f>'[1]Main Block-F'!AS28</f>
        <v>43</v>
      </c>
      <c r="AT12" s="8">
        <f>'[1]Main Block-F'!AT28</f>
        <v>91</v>
      </c>
      <c r="AU12" s="8">
        <f>'[1]Main Block-F'!AU28</f>
        <v>5</v>
      </c>
      <c r="AV12" s="8">
        <f>'[1]Main Block-F'!AV28</f>
        <v>2</v>
      </c>
      <c r="AW12" s="8">
        <f>'[1]Main Block-F'!AW28</f>
        <v>7</v>
      </c>
      <c r="AX12" s="8">
        <f>'[1]Main Block-F'!AX28</f>
        <v>41</v>
      </c>
      <c r="AY12" s="8">
        <f>'[1]Main Block-F'!AY28</f>
        <v>49</v>
      </c>
      <c r="AZ12" s="8">
        <f>'[1]Main Block-F'!AZ28</f>
        <v>88</v>
      </c>
      <c r="BA12" s="8">
        <f>'[1]Main Block-F'!BA28</f>
        <v>2</v>
      </c>
      <c r="BB12" s="8">
        <f>'[1]Main Block-F'!BB28</f>
        <v>4</v>
      </c>
      <c r="BC12" s="8">
        <f>'[1]Main Block-F'!BC28</f>
        <v>5</v>
      </c>
      <c r="BD12" s="8">
        <f>'[1]Main Block-F'!BD28</f>
        <v>31</v>
      </c>
      <c r="BE12" s="8">
        <f>'[1]Main Block-F'!BE28</f>
        <v>56</v>
      </c>
      <c r="BF12" s="8">
        <f>'[1]Main Block-F'!BF28</f>
        <v>87</v>
      </c>
      <c r="BG12" s="8">
        <f>'[1]Main Block-F'!BG28</f>
        <v>5</v>
      </c>
      <c r="BH12" s="8">
        <f>'[1]Main Block-F'!BH28</f>
        <v>3</v>
      </c>
      <c r="BI12" s="8">
        <f>'[1]Main Block-F'!BI28</f>
        <v>8</v>
      </c>
      <c r="BJ12" s="8">
        <f>'[1]Main Block-F'!BJ28</f>
        <v>35</v>
      </c>
      <c r="BK12" s="8">
        <f>'[1]Main Block-F'!BK28</f>
        <v>52</v>
      </c>
      <c r="BL12" s="8">
        <f>'[1]Main Block-F'!BL28</f>
        <v>87</v>
      </c>
      <c r="BM12" s="8">
        <f>'[1]Main Block-F'!BM28</f>
        <v>7</v>
      </c>
      <c r="BN12" s="8">
        <f>'[1]Main Block-F'!BN28</f>
        <v>7</v>
      </c>
      <c r="BO12" s="8">
        <f>'[1]Main Block-F'!BO28</f>
        <v>14</v>
      </c>
      <c r="BP12" s="8">
        <f>'[1]Main Block-F'!BP28</f>
        <v>43</v>
      </c>
      <c r="BQ12" s="8">
        <f>'[1]Main Block-F'!BQ28</f>
        <v>47</v>
      </c>
      <c r="BR12" s="8">
        <f>'[1]Main Block-F'!BR28</f>
        <v>90</v>
      </c>
      <c r="BS12" s="8">
        <f>'[1]Main Block-F'!BS28</f>
        <v>6</v>
      </c>
      <c r="BT12" s="8">
        <f>'[1]Main Block-F'!BT28</f>
        <v>1</v>
      </c>
      <c r="BU12" s="8">
        <f>'[1]Main Block-F'!BU28</f>
        <v>7</v>
      </c>
      <c r="BV12" s="8">
        <f>'[1]Main Block-F'!BV28</f>
        <v>32</v>
      </c>
      <c r="BW12" s="8">
        <f>'[1]Main Block-F'!BW28</f>
        <v>42</v>
      </c>
      <c r="BX12" s="8">
        <f>'[1]Main Block-F'!BX28</f>
        <v>74</v>
      </c>
      <c r="BY12" s="8">
        <f>'[1]Main Block-F'!BY28</f>
        <v>8</v>
      </c>
      <c r="BZ12" s="8">
        <f>'[1]Main Block-F'!BZ28</f>
        <v>5</v>
      </c>
      <c r="CA12" s="8">
        <f>'[1]Main Block-F'!CA28</f>
        <v>13</v>
      </c>
      <c r="CB12" s="8">
        <f>'[1]Main Block-F'!CB28</f>
        <v>19</v>
      </c>
      <c r="CC12" s="8">
        <f>'[1]Main Block-F'!CC28</f>
        <v>46</v>
      </c>
      <c r="CD12" s="8">
        <f>'[1]Main Block-F'!CD28</f>
        <v>65</v>
      </c>
      <c r="CE12" s="8">
        <f>'[1]Main Block-F'!CE28</f>
        <v>17</v>
      </c>
      <c r="CF12" s="8">
        <f>'[1]Main Block-F'!CF28</f>
        <v>6</v>
      </c>
      <c r="CG12" s="8">
        <f>'[1]Main Block-F'!CG28</f>
        <v>23</v>
      </c>
      <c r="CH12" s="8">
        <f>'[1]Main Block-F'!CH28</f>
        <v>11</v>
      </c>
      <c r="CI12" s="8">
        <f>'[1]Main Block-F'!CI28</f>
        <v>25</v>
      </c>
      <c r="CJ12" s="8">
        <f>'[1]Main Block-F'!CJ28</f>
        <v>36</v>
      </c>
      <c r="CK12" s="8">
        <f>'[1]Main Block-F'!CK28</f>
        <v>19</v>
      </c>
      <c r="CL12" s="8">
        <f>'[1]Main Block-F'!CL28</f>
        <v>5</v>
      </c>
      <c r="CM12" s="8">
        <f>'[1]Main Block-F'!CM28</f>
        <v>24</v>
      </c>
      <c r="CN12" s="8">
        <f>'[1]Main Block-F'!CN28</f>
        <v>13</v>
      </c>
      <c r="CO12" s="8">
        <f>'[1]Main Block-F'!CO28</f>
        <v>24</v>
      </c>
      <c r="CP12" s="8">
        <f>'[1]Main Block-F'!CP28</f>
        <v>37</v>
      </c>
      <c r="CQ12" s="8">
        <f>'[1]Main Block-F'!CQ28</f>
        <v>23</v>
      </c>
      <c r="CR12" s="8">
        <f>'[1]Main Block-F'!CR28</f>
        <v>11</v>
      </c>
      <c r="CS12" s="8">
        <f>'[1]Main Block-F'!CS28</f>
        <v>34</v>
      </c>
      <c r="CT12" s="8">
        <f>'[1]Main Block-F'!CT28</f>
        <v>4</v>
      </c>
      <c r="CU12" s="8">
        <f>'[1]Main Block-F'!CU28</f>
        <v>9</v>
      </c>
      <c r="CV12" s="8">
        <f>'[1]Main Block-F'!CV28</f>
        <v>13</v>
      </c>
      <c r="CW12" s="8">
        <f>'[1]Main Block-F'!CW28</f>
        <v>34</v>
      </c>
      <c r="CX12" s="8">
        <f>'[1]Main Block-F'!CX28</f>
        <v>17</v>
      </c>
      <c r="CY12" s="8">
        <f>'[1]Main Block-F'!CY28</f>
        <v>51</v>
      </c>
      <c r="CZ12" s="8">
        <f>'[1]Main Block-F'!CZ28</f>
        <v>6</v>
      </c>
      <c r="DA12" s="8">
        <f>'[1]Main Block-F'!DA28</f>
        <v>3</v>
      </c>
      <c r="DB12" s="8">
        <f>'[1]Main Block-F'!DB28</f>
        <v>9</v>
      </c>
      <c r="DC12" s="8">
        <f>'[1]Main Block-F'!DC28</f>
        <v>34</v>
      </c>
      <c r="DD12" s="8">
        <f>'[1]Main Block-F'!DD28</f>
        <v>19</v>
      </c>
      <c r="DE12" s="8">
        <f>'[1]Main Block-F'!DE28</f>
        <v>53</v>
      </c>
      <c r="DF12" s="8">
        <f>'[1]Main Block-F'!DF28</f>
        <v>15</v>
      </c>
      <c r="DG12" s="8">
        <f>'[1]Main Block-F'!DG28</f>
        <v>13</v>
      </c>
      <c r="DH12" s="8">
        <f>'[1]Main Block-F'!DH28</f>
        <v>28</v>
      </c>
      <c r="DI12" s="8">
        <f>'[1]Main Block-F'!DI28</f>
        <v>82</v>
      </c>
      <c r="DJ12" s="8">
        <f>'[1]Main Block-F'!DJ28</f>
        <v>61</v>
      </c>
      <c r="DK12" s="8">
        <f>'[1]Main Block-F'!DK28</f>
        <v>143</v>
      </c>
      <c r="DL12" s="79"/>
    </row>
    <row r="13" spans="1:116" s="4" customFormat="1" ht="27" customHeight="1" x14ac:dyDescent="0.3">
      <c r="A13" s="82">
        <v>7</v>
      </c>
      <c r="B13" s="82" t="s">
        <v>42</v>
      </c>
      <c r="D13" s="8"/>
      <c r="E13" s="8">
        <f>'[1]Main Block-G'!E28</f>
        <v>55</v>
      </c>
      <c r="F13" s="8">
        <f>'[1]Main Block-G'!F28</f>
        <v>32</v>
      </c>
      <c r="G13" s="81">
        <f t="shared" si="0"/>
        <v>87</v>
      </c>
      <c r="H13" s="8">
        <f>'[1]Main Block-G'!H28</f>
        <v>34</v>
      </c>
      <c r="I13" s="8">
        <f>'[1]Main Block-G'!I28</f>
        <v>49</v>
      </c>
      <c r="J13" s="8">
        <f>'[1]Main Block-G'!J28</f>
        <v>83</v>
      </c>
      <c r="K13" s="8">
        <f>'[1]Main Block-G'!K28</f>
        <v>58</v>
      </c>
      <c r="L13" s="8">
        <f>'[1]Main Block-G'!L28</f>
        <v>60</v>
      </c>
      <c r="M13" s="81">
        <f t="shared" si="1"/>
        <v>118</v>
      </c>
      <c r="N13" s="8">
        <f>'[1]Main Block-G'!N28</f>
        <v>13</v>
      </c>
      <c r="O13" s="8">
        <f>'[1]Main Block-G'!O28</f>
        <v>28</v>
      </c>
      <c r="P13" s="8">
        <f>'[1]Main Block-G'!P28</f>
        <v>30</v>
      </c>
      <c r="Q13" s="8">
        <f>'[1]Main Block-G'!Q28</f>
        <v>19</v>
      </c>
      <c r="R13" s="8">
        <f>'[1]Main Block-G'!R28</f>
        <v>31</v>
      </c>
      <c r="S13" s="8">
        <f>'[1]Main Block-G'!S28</f>
        <v>50</v>
      </c>
      <c r="T13" s="8">
        <f>'[1]Main Block-G'!T28</f>
        <v>33</v>
      </c>
      <c r="U13" s="8">
        <f>'[1]Main Block-G'!U28</f>
        <v>28</v>
      </c>
      <c r="V13" s="8">
        <f>'[1]Main Block-G'!V28</f>
        <v>62</v>
      </c>
      <c r="W13" s="8">
        <f>'[1]Main Block-G'!W28</f>
        <v>17</v>
      </c>
      <c r="X13" s="8">
        <f>'[1]Main Block-G'!X28</f>
        <v>14</v>
      </c>
      <c r="Y13" s="8">
        <f>'[1]Main Block-G'!Y28</f>
        <v>31</v>
      </c>
      <c r="Z13" s="8">
        <f>'[1]Main Block-G'!Z28</f>
        <v>45</v>
      </c>
      <c r="AA13" s="8">
        <f>'[1]Main Block-G'!AA28</f>
        <v>42</v>
      </c>
      <c r="AB13" s="8">
        <f>'[1]Main Block-G'!AB28</f>
        <v>85</v>
      </c>
      <c r="AC13" s="8">
        <f>'[1]Main Block-G'!AC28</f>
        <v>10</v>
      </c>
      <c r="AD13" s="8">
        <f>'[1]Main Block-G'!AD28</f>
        <v>3</v>
      </c>
      <c r="AE13" s="8">
        <f>'[1]Main Block-G'!AE28</f>
        <v>13</v>
      </c>
      <c r="AF13" s="8">
        <f>'[1]Main Block-G'!AF28</f>
        <v>29</v>
      </c>
      <c r="AG13" s="8">
        <f>'[1]Main Block-G'!AG28</f>
        <v>30</v>
      </c>
      <c r="AH13" s="8">
        <f>'[1]Main Block-G'!AH28</f>
        <v>53</v>
      </c>
      <c r="AI13" s="8">
        <f>'[1]Main Block-G'!AI28</f>
        <v>8</v>
      </c>
      <c r="AJ13" s="8">
        <f>'[1]Main Block-G'!AJ28</f>
        <v>2</v>
      </c>
      <c r="AK13" s="8">
        <f>'[1]Main Block-G'!AK28</f>
        <v>9</v>
      </c>
      <c r="AL13" s="8">
        <f>'[1]Main Block-G'!AL28</f>
        <v>35</v>
      </c>
      <c r="AM13" s="8">
        <f>'[1]Main Block-G'!AM28</f>
        <v>37</v>
      </c>
      <c r="AN13" s="8">
        <f>'[1]Main Block-G'!AN28</f>
        <v>72</v>
      </c>
      <c r="AO13" s="8">
        <f>'[1]Main Block-G'!AO28</f>
        <v>8</v>
      </c>
      <c r="AP13" s="8">
        <f>'[1]Main Block-G'!AP28</f>
        <v>2</v>
      </c>
      <c r="AQ13" s="8">
        <f>'[1]Main Block-G'!AQ28</f>
        <v>10</v>
      </c>
      <c r="AR13" s="8">
        <f>'[1]Main Block-G'!AR28</f>
        <v>32</v>
      </c>
      <c r="AS13" s="8">
        <f>'[1]Main Block-G'!AS28</f>
        <v>44</v>
      </c>
      <c r="AT13" s="8">
        <f>'[1]Main Block-G'!AT28</f>
        <v>74</v>
      </c>
      <c r="AU13" s="8">
        <f>'[1]Main Block-G'!AU28</f>
        <v>8</v>
      </c>
      <c r="AV13" s="8">
        <f>'[1]Main Block-G'!AV28</f>
        <v>1</v>
      </c>
      <c r="AW13" s="8">
        <f>'[1]Main Block-G'!AW28</f>
        <v>9</v>
      </c>
      <c r="AX13" s="8">
        <f>'[1]Main Block-G'!AX28</f>
        <v>18</v>
      </c>
      <c r="AY13" s="8">
        <f>'[1]Main Block-G'!AY28</f>
        <v>39</v>
      </c>
      <c r="AZ13" s="8">
        <f>'[1]Main Block-G'!AZ28</f>
        <v>60</v>
      </c>
      <c r="BA13" s="8">
        <f>'[1]Main Block-G'!BA28</f>
        <v>5</v>
      </c>
      <c r="BB13" s="8">
        <f>'[1]Main Block-G'!BB28</f>
        <v>7</v>
      </c>
      <c r="BC13" s="8">
        <f>'[1]Main Block-G'!BC28</f>
        <v>7</v>
      </c>
      <c r="BD13" s="8">
        <f>'[1]Main Block-G'!BD28</f>
        <v>9</v>
      </c>
      <c r="BE13" s="8">
        <f>'[1]Main Block-G'!BE28</f>
        <v>40</v>
      </c>
      <c r="BF13" s="8">
        <f>'[1]Main Block-G'!BF28</f>
        <v>48</v>
      </c>
      <c r="BG13" s="8">
        <f>'[1]Main Block-G'!BG28</f>
        <v>10</v>
      </c>
      <c r="BH13" s="8">
        <f>'[1]Main Block-G'!BH28</f>
        <v>10</v>
      </c>
      <c r="BI13" s="8">
        <f>'[1]Main Block-G'!BI28</f>
        <v>20</v>
      </c>
      <c r="BJ13" s="8">
        <f>'[1]Main Block-G'!BJ28</f>
        <v>23</v>
      </c>
      <c r="BK13" s="8">
        <f>'[1]Main Block-G'!BK28</f>
        <v>31</v>
      </c>
      <c r="BL13" s="8">
        <f>'[1]Main Block-G'!BL28</f>
        <v>54</v>
      </c>
      <c r="BM13" s="8">
        <f>'[1]Main Block-G'!BM28</f>
        <v>14</v>
      </c>
      <c r="BN13" s="8">
        <f>'[1]Main Block-G'!BN28</f>
        <v>3</v>
      </c>
      <c r="BO13" s="8">
        <f>'[1]Main Block-G'!BO28</f>
        <v>17</v>
      </c>
      <c r="BP13" s="8">
        <f>'[1]Main Block-G'!BP28</f>
        <v>5</v>
      </c>
      <c r="BQ13" s="8">
        <f>'[1]Main Block-G'!BQ28</f>
        <v>31</v>
      </c>
      <c r="BR13" s="8">
        <f>'[1]Main Block-G'!BR28</f>
        <v>36</v>
      </c>
      <c r="BS13" s="8">
        <f>'[1]Main Block-G'!BS28</f>
        <v>16</v>
      </c>
      <c r="BT13" s="8">
        <f>'[1]Main Block-G'!BT28</f>
        <v>14</v>
      </c>
      <c r="BU13" s="8">
        <f>'[1]Main Block-G'!BU28</f>
        <v>34</v>
      </c>
      <c r="BV13" s="8">
        <f>'[1]Main Block-G'!BV28</f>
        <v>4</v>
      </c>
      <c r="BW13" s="8">
        <f>'[1]Main Block-G'!BW28</f>
        <v>12</v>
      </c>
      <c r="BX13" s="8">
        <f>'[1]Main Block-G'!BX28</f>
        <v>12</v>
      </c>
      <c r="BY13" s="8">
        <f>'[1]Main Block-G'!BY28</f>
        <v>8</v>
      </c>
      <c r="BZ13" s="8">
        <f>'[1]Main Block-G'!BZ28</f>
        <v>10</v>
      </c>
      <c r="CA13" s="8">
        <f>'[1]Main Block-G'!CA28</f>
        <v>22</v>
      </c>
      <c r="CB13" s="8">
        <f>'[1]Main Block-G'!CB28</f>
        <v>8</v>
      </c>
      <c r="CC13" s="8">
        <f>'[1]Main Block-G'!CC28</f>
        <v>28</v>
      </c>
      <c r="CD13" s="8">
        <f>'[1]Main Block-G'!CD28</f>
        <v>30</v>
      </c>
      <c r="CE13" s="8">
        <f>'[1]Main Block-G'!CE28</f>
        <v>21</v>
      </c>
      <c r="CF13" s="8">
        <f>'[1]Main Block-G'!CF28</f>
        <v>6</v>
      </c>
      <c r="CG13" s="8">
        <f>'[1]Main Block-G'!CG28</f>
        <v>27</v>
      </c>
      <c r="CH13" s="8">
        <f>'[1]Main Block-G'!CH28</f>
        <v>3</v>
      </c>
      <c r="CI13" s="8">
        <f>'[1]Main Block-G'!CI28</f>
        <v>19</v>
      </c>
      <c r="CJ13" s="8">
        <f>'[1]Main Block-G'!CJ28</f>
        <v>21</v>
      </c>
      <c r="CK13" s="8">
        <f>'[1]Main Block-G'!CK28</f>
        <v>12</v>
      </c>
      <c r="CL13" s="8">
        <f>'[1]Main Block-G'!CL28</f>
        <v>5</v>
      </c>
      <c r="CM13" s="8">
        <f>'[1]Main Block-G'!CM28</f>
        <v>17</v>
      </c>
      <c r="CN13" s="8">
        <f>'[1]Main Block-G'!CN28</f>
        <v>7</v>
      </c>
      <c r="CO13" s="8">
        <f>'[1]Main Block-G'!CO28</f>
        <v>22</v>
      </c>
      <c r="CP13" s="8">
        <f>'[1]Main Block-G'!CP28</f>
        <v>21</v>
      </c>
      <c r="CQ13" s="8">
        <f>'[1]Main Block-G'!CQ28</f>
        <v>30</v>
      </c>
      <c r="CR13" s="8">
        <f>'[1]Main Block-G'!CR28</f>
        <v>5</v>
      </c>
      <c r="CS13" s="8">
        <f>'[1]Main Block-G'!CS28</f>
        <v>33</v>
      </c>
      <c r="CT13" s="8">
        <f>'[1]Main Block-G'!CT28</f>
        <v>7</v>
      </c>
      <c r="CU13" s="8">
        <f>'[1]Main Block-G'!CU28</f>
        <v>20</v>
      </c>
      <c r="CV13" s="8">
        <f>'[1]Main Block-G'!CV28</f>
        <v>19</v>
      </c>
      <c r="CW13" s="8">
        <f>'[1]Main Block-G'!CW28</f>
        <v>14</v>
      </c>
      <c r="CX13" s="8">
        <f>'[1]Main Block-G'!CX28</f>
        <v>18</v>
      </c>
      <c r="CY13" s="8">
        <f>'[1]Main Block-G'!CY28</f>
        <v>23</v>
      </c>
      <c r="CZ13" s="8">
        <f>'[1]Main Block-G'!CZ28</f>
        <v>1</v>
      </c>
      <c r="DA13" s="8">
        <f>'[1]Main Block-G'!DA28</f>
        <v>6</v>
      </c>
      <c r="DB13" s="8">
        <f>'[1]Main Block-G'!DB28</f>
        <v>6</v>
      </c>
      <c r="DC13" s="8">
        <f>'[1]Main Block-G'!DC28</f>
        <v>19</v>
      </c>
      <c r="DD13" s="8">
        <f>'[1]Main Block-G'!DD28</f>
        <v>9</v>
      </c>
      <c r="DE13" s="8">
        <f>'[1]Main Block-G'!DE28</f>
        <v>19</v>
      </c>
      <c r="DF13" s="8">
        <f>'[1]Main Block-G'!DF28</f>
        <v>3</v>
      </c>
      <c r="DG13" s="8">
        <f>'[1]Main Block-G'!DG28</f>
        <v>3</v>
      </c>
      <c r="DH13" s="8">
        <f>'[1]Main Block-G'!DH28</f>
        <v>4</v>
      </c>
      <c r="DI13" s="8">
        <f>'[1]Main Block-G'!DI28</f>
        <v>215</v>
      </c>
      <c r="DJ13" s="8">
        <f>'[1]Main Block-G'!DJ28</f>
        <v>191</v>
      </c>
      <c r="DK13" s="8">
        <f>'[1]Main Block-G'!DK28</f>
        <v>406</v>
      </c>
      <c r="DL13" s="79"/>
    </row>
    <row r="14" spans="1:116" ht="27" customHeight="1" x14ac:dyDescent="0.3">
      <c r="A14" s="82"/>
      <c r="B14" s="82"/>
      <c r="C14" s="8"/>
      <c r="D14" s="8"/>
      <c r="E14" s="1"/>
      <c r="F14" s="1"/>
      <c r="G14" s="85"/>
      <c r="H14" s="1"/>
      <c r="I14" s="1"/>
      <c r="J14" s="85"/>
      <c r="K14" s="1"/>
      <c r="L14" s="1"/>
      <c r="M14" s="85"/>
      <c r="N14" s="1"/>
      <c r="O14" s="1"/>
      <c r="P14" s="85"/>
      <c r="Q14" s="1"/>
      <c r="R14" s="1"/>
      <c r="S14" s="85"/>
      <c r="T14" s="1"/>
      <c r="U14" s="1"/>
      <c r="V14" s="85"/>
      <c r="W14" s="1"/>
      <c r="X14" s="1"/>
      <c r="Y14" s="85"/>
      <c r="Z14" s="1"/>
      <c r="AA14" s="1"/>
      <c r="AB14" s="85"/>
      <c r="AC14" s="1"/>
      <c r="AD14" s="1"/>
      <c r="AE14" s="85"/>
      <c r="AF14" s="1"/>
      <c r="AG14" s="1"/>
      <c r="AH14" s="85"/>
      <c r="AI14" s="1"/>
      <c r="AJ14" s="1"/>
      <c r="AK14" s="85"/>
      <c r="AL14" s="77"/>
      <c r="AM14" s="77"/>
      <c r="AN14" s="86"/>
      <c r="AO14" s="77"/>
      <c r="AP14" s="77"/>
      <c r="AQ14" s="86"/>
      <c r="AR14" s="77"/>
      <c r="AS14" s="77"/>
      <c r="AT14" s="86"/>
      <c r="AU14" s="77"/>
      <c r="AV14" s="77"/>
      <c r="AW14" s="86"/>
      <c r="AX14" s="77"/>
      <c r="AY14" s="77"/>
      <c r="AZ14" s="86"/>
      <c r="BA14" s="77"/>
      <c r="BB14" s="77"/>
      <c r="BC14" s="86"/>
      <c r="BD14" s="77"/>
      <c r="BE14" s="77"/>
      <c r="BF14" s="86"/>
      <c r="BG14" s="77"/>
      <c r="BH14" s="77"/>
      <c r="BI14" s="86"/>
      <c r="BJ14" s="77"/>
      <c r="BK14" s="77"/>
      <c r="BL14" s="86"/>
      <c r="BM14" s="77"/>
      <c r="BN14" s="77"/>
      <c r="BO14" s="86"/>
      <c r="BP14" s="77"/>
      <c r="BQ14" s="77"/>
      <c r="BR14" s="86"/>
      <c r="BS14" s="77"/>
      <c r="BT14" s="77"/>
      <c r="BU14" s="86"/>
      <c r="BV14" s="77"/>
      <c r="BW14" s="77"/>
      <c r="BX14" s="86"/>
      <c r="BY14" s="77"/>
      <c r="BZ14" s="87"/>
      <c r="CA14" s="86"/>
      <c r="CB14" s="77"/>
      <c r="CC14" s="77"/>
      <c r="CD14" s="86"/>
      <c r="CE14" s="77"/>
      <c r="CF14" s="77"/>
      <c r="CG14" s="86"/>
      <c r="CH14" s="77"/>
      <c r="CI14" s="77"/>
      <c r="CJ14" s="86"/>
      <c r="CK14" s="77"/>
      <c r="CL14" s="77"/>
      <c r="CM14" s="86"/>
      <c r="CN14" s="77"/>
      <c r="CO14" s="77"/>
      <c r="CP14" s="86"/>
      <c r="CQ14" s="77"/>
      <c r="CR14" s="77"/>
      <c r="CS14" s="86"/>
      <c r="CT14" s="77"/>
      <c r="CU14" s="77"/>
      <c r="CV14" s="86"/>
      <c r="CW14" s="77"/>
      <c r="CX14" s="77"/>
      <c r="CY14" s="86"/>
      <c r="CZ14" s="77"/>
      <c r="DA14" s="77"/>
      <c r="DB14" s="86"/>
      <c r="DC14" s="77"/>
      <c r="DD14" s="77"/>
      <c r="DE14" s="86"/>
      <c r="DF14" s="77"/>
      <c r="DG14" s="77"/>
      <c r="DH14" s="86"/>
      <c r="DI14" s="77"/>
      <c r="DJ14" s="77"/>
      <c r="DK14" s="86"/>
      <c r="DL14" s="77"/>
    </row>
    <row r="15" spans="1:116" s="90" customFormat="1" x14ac:dyDescent="0.3">
      <c r="A15" s="161" t="s">
        <v>3</v>
      </c>
      <c r="B15" s="162"/>
      <c r="C15" s="162"/>
      <c r="D15" s="162"/>
      <c r="E15" s="88">
        <f>SUM(E7:E14)</f>
        <v>240</v>
      </c>
      <c r="F15" s="88">
        <f t="shared" ref="F15:BQ15" si="2">SUM(F7:F14)</f>
        <v>282</v>
      </c>
      <c r="G15" s="88">
        <f>SUM(G7:G14)</f>
        <v>522</v>
      </c>
      <c r="H15" s="88">
        <f t="shared" si="2"/>
        <v>359</v>
      </c>
      <c r="I15" s="88">
        <f t="shared" si="2"/>
        <v>417</v>
      </c>
      <c r="J15" s="88">
        <f t="shared" si="2"/>
        <v>775</v>
      </c>
      <c r="K15" s="88">
        <f t="shared" si="2"/>
        <v>523</v>
      </c>
      <c r="L15" s="88">
        <f t="shared" si="2"/>
        <v>542</v>
      </c>
      <c r="M15" s="88">
        <f t="shared" si="2"/>
        <v>1065</v>
      </c>
      <c r="N15" s="88">
        <f t="shared" si="2"/>
        <v>180</v>
      </c>
      <c r="O15" s="88">
        <f t="shared" si="2"/>
        <v>198</v>
      </c>
      <c r="P15" s="88">
        <f t="shared" si="2"/>
        <v>367</v>
      </c>
      <c r="Q15" s="88">
        <f t="shared" si="2"/>
        <v>306</v>
      </c>
      <c r="R15" s="88">
        <f t="shared" si="2"/>
        <v>285</v>
      </c>
      <c r="S15" s="88">
        <f t="shared" si="2"/>
        <v>591</v>
      </c>
      <c r="T15" s="88">
        <f t="shared" si="2"/>
        <v>241</v>
      </c>
      <c r="U15" s="88">
        <f t="shared" si="2"/>
        <v>219</v>
      </c>
      <c r="V15" s="88">
        <f t="shared" si="2"/>
        <v>461</v>
      </c>
      <c r="W15" s="88">
        <f t="shared" si="2"/>
        <v>148</v>
      </c>
      <c r="X15" s="88">
        <f t="shared" si="2"/>
        <v>185</v>
      </c>
      <c r="Y15" s="88">
        <f t="shared" si="2"/>
        <v>333</v>
      </c>
      <c r="Z15" s="88">
        <f t="shared" si="2"/>
        <v>318</v>
      </c>
      <c r="AA15" s="88">
        <f t="shared" si="2"/>
        <v>347</v>
      </c>
      <c r="AB15" s="88">
        <f t="shared" si="2"/>
        <v>662</v>
      </c>
      <c r="AC15" s="88">
        <f t="shared" si="2"/>
        <v>126</v>
      </c>
      <c r="AD15" s="88">
        <f t="shared" si="2"/>
        <v>108</v>
      </c>
      <c r="AE15" s="88">
        <f t="shared" si="2"/>
        <v>234</v>
      </c>
      <c r="AF15" s="88">
        <f t="shared" si="2"/>
        <v>372</v>
      </c>
      <c r="AG15" s="88">
        <f t="shared" si="2"/>
        <v>401</v>
      </c>
      <c r="AH15" s="88">
        <f t="shared" si="2"/>
        <v>766</v>
      </c>
      <c r="AI15" s="88">
        <f t="shared" si="2"/>
        <v>82</v>
      </c>
      <c r="AJ15" s="88">
        <f t="shared" si="2"/>
        <v>70</v>
      </c>
      <c r="AK15" s="88">
        <f t="shared" si="2"/>
        <v>150</v>
      </c>
      <c r="AL15" s="88">
        <f t="shared" si="2"/>
        <v>366</v>
      </c>
      <c r="AM15" s="88">
        <f t="shared" si="2"/>
        <v>395</v>
      </c>
      <c r="AN15" s="88">
        <f t="shared" si="2"/>
        <v>761</v>
      </c>
      <c r="AO15" s="88">
        <f t="shared" si="2"/>
        <v>55</v>
      </c>
      <c r="AP15" s="88">
        <f t="shared" si="2"/>
        <v>65</v>
      </c>
      <c r="AQ15" s="88">
        <f t="shared" si="2"/>
        <v>120</v>
      </c>
      <c r="AR15" s="88">
        <f t="shared" si="2"/>
        <v>325</v>
      </c>
      <c r="AS15" s="88">
        <f t="shared" si="2"/>
        <v>346</v>
      </c>
      <c r="AT15" s="88">
        <f t="shared" si="2"/>
        <v>668</v>
      </c>
      <c r="AU15" s="88">
        <f t="shared" si="2"/>
        <v>31</v>
      </c>
      <c r="AV15" s="88">
        <f t="shared" si="2"/>
        <v>21</v>
      </c>
      <c r="AW15" s="88">
        <f t="shared" si="2"/>
        <v>52</v>
      </c>
      <c r="AX15" s="88">
        <f t="shared" si="2"/>
        <v>280</v>
      </c>
      <c r="AY15" s="88">
        <f t="shared" si="2"/>
        <v>354</v>
      </c>
      <c r="AZ15" s="88">
        <f t="shared" si="2"/>
        <v>635</v>
      </c>
      <c r="BA15" s="88">
        <f t="shared" si="2"/>
        <v>29</v>
      </c>
      <c r="BB15" s="88">
        <f t="shared" si="2"/>
        <v>28</v>
      </c>
      <c r="BC15" s="88">
        <f t="shared" si="2"/>
        <v>51</v>
      </c>
      <c r="BD15" s="88">
        <f t="shared" si="2"/>
        <v>256</v>
      </c>
      <c r="BE15" s="88">
        <f t="shared" si="2"/>
        <v>305</v>
      </c>
      <c r="BF15" s="88">
        <f t="shared" si="2"/>
        <v>560</v>
      </c>
      <c r="BG15" s="88">
        <f t="shared" si="2"/>
        <v>49</v>
      </c>
      <c r="BH15" s="88">
        <f t="shared" si="2"/>
        <v>32</v>
      </c>
      <c r="BI15" s="88">
        <f t="shared" si="2"/>
        <v>81</v>
      </c>
      <c r="BJ15" s="88">
        <f t="shared" si="2"/>
        <v>269</v>
      </c>
      <c r="BK15" s="88">
        <f t="shared" si="2"/>
        <v>306</v>
      </c>
      <c r="BL15" s="88">
        <f t="shared" si="2"/>
        <v>574</v>
      </c>
      <c r="BM15" s="88">
        <f t="shared" si="2"/>
        <v>46</v>
      </c>
      <c r="BN15" s="88">
        <f t="shared" si="2"/>
        <v>36</v>
      </c>
      <c r="BO15" s="88">
        <f t="shared" si="2"/>
        <v>82</v>
      </c>
      <c r="BP15" s="88">
        <f t="shared" si="2"/>
        <v>219</v>
      </c>
      <c r="BQ15" s="88">
        <f t="shared" si="2"/>
        <v>293</v>
      </c>
      <c r="BR15" s="88">
        <f t="shared" ref="BR15:DK15" si="3">SUM(BR7:BR14)</f>
        <v>512</v>
      </c>
      <c r="BS15" s="88">
        <f t="shared" si="3"/>
        <v>103</v>
      </c>
      <c r="BT15" s="88">
        <f t="shared" si="3"/>
        <v>43</v>
      </c>
      <c r="BU15" s="88">
        <f t="shared" si="3"/>
        <v>150</v>
      </c>
      <c r="BV15" s="88">
        <f t="shared" si="3"/>
        <v>125</v>
      </c>
      <c r="BW15" s="88">
        <f t="shared" si="3"/>
        <v>209</v>
      </c>
      <c r="BX15" s="88">
        <f t="shared" si="3"/>
        <v>331</v>
      </c>
      <c r="BY15" s="88">
        <f t="shared" si="3"/>
        <v>98</v>
      </c>
      <c r="BZ15" s="88">
        <f t="shared" si="3"/>
        <v>63</v>
      </c>
      <c r="CA15" s="88">
        <f t="shared" si="3"/>
        <v>164</v>
      </c>
      <c r="CB15" s="88">
        <f t="shared" si="3"/>
        <v>88</v>
      </c>
      <c r="CC15" s="88">
        <f t="shared" si="3"/>
        <v>246</v>
      </c>
      <c r="CD15" s="88">
        <f t="shared" si="3"/>
        <v>317</v>
      </c>
      <c r="CE15" s="88">
        <f t="shared" si="3"/>
        <v>181</v>
      </c>
      <c r="CF15" s="88">
        <f t="shared" si="3"/>
        <v>74</v>
      </c>
      <c r="CG15" s="88">
        <f t="shared" si="3"/>
        <v>255</v>
      </c>
      <c r="CH15" s="88">
        <f t="shared" si="3"/>
        <v>56</v>
      </c>
      <c r="CI15" s="88">
        <f t="shared" si="3"/>
        <v>138</v>
      </c>
      <c r="CJ15" s="88">
        <f t="shared" si="3"/>
        <v>193</v>
      </c>
      <c r="CK15" s="88">
        <f t="shared" si="3"/>
        <v>155</v>
      </c>
      <c r="CL15" s="88">
        <f t="shared" si="3"/>
        <v>92</v>
      </c>
      <c r="CM15" s="88">
        <f t="shared" si="3"/>
        <v>247</v>
      </c>
      <c r="CN15" s="88">
        <f t="shared" si="3"/>
        <v>59</v>
      </c>
      <c r="CO15" s="88">
        <f t="shared" si="3"/>
        <v>130</v>
      </c>
      <c r="CP15" s="88">
        <f t="shared" si="3"/>
        <v>181</v>
      </c>
      <c r="CQ15" s="88">
        <f t="shared" si="3"/>
        <v>184</v>
      </c>
      <c r="CR15" s="88">
        <f t="shared" si="3"/>
        <v>108</v>
      </c>
      <c r="CS15" s="88">
        <f t="shared" si="3"/>
        <v>290</v>
      </c>
      <c r="CT15" s="88">
        <f t="shared" si="3"/>
        <v>32</v>
      </c>
      <c r="CU15" s="88">
        <f t="shared" si="3"/>
        <v>78</v>
      </c>
      <c r="CV15" s="88">
        <f t="shared" si="3"/>
        <v>102</v>
      </c>
      <c r="CW15" s="88">
        <f t="shared" si="3"/>
        <v>151</v>
      </c>
      <c r="CX15" s="88">
        <f t="shared" si="3"/>
        <v>130</v>
      </c>
      <c r="CY15" s="88">
        <f t="shared" si="3"/>
        <v>272</v>
      </c>
      <c r="CZ15" s="88">
        <f t="shared" si="3"/>
        <v>38</v>
      </c>
      <c r="DA15" s="88">
        <f t="shared" si="3"/>
        <v>37</v>
      </c>
      <c r="DB15" s="88">
        <f t="shared" si="3"/>
        <v>74</v>
      </c>
      <c r="DC15" s="88">
        <f t="shared" si="3"/>
        <v>161</v>
      </c>
      <c r="DD15" s="88">
        <f t="shared" si="3"/>
        <v>131</v>
      </c>
      <c r="DE15" s="88">
        <f t="shared" si="3"/>
        <v>284</v>
      </c>
      <c r="DF15" s="88">
        <f t="shared" si="3"/>
        <v>29</v>
      </c>
      <c r="DG15" s="88">
        <f t="shared" si="3"/>
        <v>23</v>
      </c>
      <c r="DH15" s="88">
        <f t="shared" si="3"/>
        <v>50</v>
      </c>
      <c r="DI15" s="88">
        <f t="shared" si="3"/>
        <v>898</v>
      </c>
      <c r="DJ15" s="88">
        <f t="shared" si="3"/>
        <v>700</v>
      </c>
      <c r="DK15" s="88">
        <f t="shared" si="3"/>
        <v>1598</v>
      </c>
      <c r="DL15" s="89"/>
    </row>
  </sheetData>
  <mergeCells count="62">
    <mergeCell ref="A15:D15"/>
    <mergeCell ref="CE5:CG5"/>
    <mergeCell ref="CH5:CJ5"/>
    <mergeCell ref="CK5:CM5"/>
    <mergeCell ref="CN5:CP5"/>
    <mergeCell ref="AU5:AW5"/>
    <mergeCell ref="AX5:AZ5"/>
    <mergeCell ref="BA5:BC5"/>
    <mergeCell ref="BD5:BF5"/>
    <mergeCell ref="BG5:BI5"/>
    <mergeCell ref="BJ5:BL5"/>
    <mergeCell ref="AC5:AE5"/>
    <mergeCell ref="AR5:AT5"/>
    <mergeCell ref="CZ5:DB5"/>
    <mergeCell ref="DC5:DE5"/>
    <mergeCell ref="DF5:DH5"/>
    <mergeCell ref="DI5:DK5"/>
    <mergeCell ref="CN4:CS4"/>
    <mergeCell ref="CT4:CY4"/>
    <mergeCell ref="CZ4:DE4"/>
    <mergeCell ref="DF4:DK4"/>
    <mergeCell ref="AR4:AW4"/>
    <mergeCell ref="AX4:BC4"/>
    <mergeCell ref="CQ5:CS5"/>
    <mergeCell ref="CT5:CV5"/>
    <mergeCell ref="BM5:BO5"/>
    <mergeCell ref="BP5:BR5"/>
    <mergeCell ref="BS5:BU5"/>
    <mergeCell ref="BV5:BX5"/>
    <mergeCell ref="BY5:CA5"/>
    <mergeCell ref="CB5:CD5"/>
    <mergeCell ref="CW5:CY5"/>
    <mergeCell ref="DL4:DL6"/>
    <mergeCell ref="N5:P5"/>
    <mergeCell ref="Q5:S5"/>
    <mergeCell ref="T5:V5"/>
    <mergeCell ref="W5:Y5"/>
    <mergeCell ref="Z5:AB5"/>
    <mergeCell ref="BD4:BI4"/>
    <mergeCell ref="BJ4:BO4"/>
    <mergeCell ref="BP4:BU4"/>
    <mergeCell ref="BV4:CA4"/>
    <mergeCell ref="CB4:CG4"/>
    <mergeCell ref="CH4:CM4"/>
    <mergeCell ref="T4:Y4"/>
    <mergeCell ref="Z4:AE4"/>
    <mergeCell ref="AF4:AK4"/>
    <mergeCell ref="AL4:AQ4"/>
    <mergeCell ref="A1:AK1"/>
    <mergeCell ref="A2:AK2"/>
    <mergeCell ref="A4:A6"/>
    <mergeCell ref="B4:B6"/>
    <mergeCell ref="C4:C6"/>
    <mergeCell ref="D4:D6"/>
    <mergeCell ref="E4:G5"/>
    <mergeCell ref="H4:J5"/>
    <mergeCell ref="K4:M5"/>
    <mergeCell ref="N4:S4"/>
    <mergeCell ref="AF5:AH5"/>
    <mergeCell ref="AI5:AK5"/>
    <mergeCell ref="AL5:AN5"/>
    <mergeCell ref="AO5:A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of Survey &amp; GAP</vt:lpstr>
      <vt:lpstr>Dash Board</vt:lpstr>
      <vt:lpstr>Sheet2</vt:lpstr>
      <vt:lpstr>ES C-4 Partners Information</vt:lpstr>
      <vt:lpstr>ES Std. Range</vt:lpstr>
      <vt:lpstr>All Block 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 Atal</dc:creator>
  <cp:lastModifiedBy>user</cp:lastModifiedBy>
  <cp:lastPrinted>2020-11-07T17:02:56Z</cp:lastPrinted>
  <dcterms:created xsi:type="dcterms:W3CDTF">2020-01-18T02:45:26Z</dcterms:created>
  <dcterms:modified xsi:type="dcterms:W3CDTF">2022-09-19T06:08:24Z</dcterms:modified>
</cp:coreProperties>
</file>