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adia tul afrose mim\"/>
    </mc:Choice>
  </mc:AlternateContent>
  <bookViews>
    <workbookView xWindow="0" yWindow="0" windowWidth="19200" windowHeight="11595"/>
  </bookViews>
  <sheets>
    <sheet name="Sheet1" sheetId="1" r:id="rId1"/>
  </sheets>
  <definedNames>
    <definedName name="Allgrade">Sheet1!$J$13:$J$37</definedName>
    <definedName name="B">Sheet1!$J$13:$J$37</definedName>
    <definedName name="Marks">Sheet1!$R$13:$T$23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15" i="1"/>
  <c r="P16" i="1"/>
  <c r="P17" i="1"/>
  <c r="P18" i="1"/>
  <c r="P19" i="1"/>
  <c r="P20" i="1"/>
  <c r="P21" i="1"/>
  <c r="P22" i="1"/>
  <c r="P23" i="1"/>
  <c r="P24" i="1"/>
  <c r="P14" i="1"/>
  <c r="O25" i="1"/>
  <c r="O15" i="1"/>
  <c r="O16" i="1"/>
  <c r="O17" i="1"/>
  <c r="O18" i="1"/>
  <c r="O19" i="1"/>
  <c r="O20" i="1"/>
  <c r="O21" i="1"/>
  <c r="O22" i="1"/>
  <c r="O23" i="1"/>
  <c r="O24" i="1"/>
  <c r="O1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3" i="1"/>
</calcChain>
</file>

<file path=xl/sharedStrings.xml><?xml version="1.0" encoding="utf-8"?>
<sst xmlns="http://schemas.openxmlformats.org/spreadsheetml/2006/main" count="83" uniqueCount="70">
  <si>
    <t>EASTERN UNIVERSITY</t>
  </si>
  <si>
    <t>SL</t>
  </si>
  <si>
    <t>ID</t>
  </si>
  <si>
    <t>Att.(05)</t>
  </si>
  <si>
    <t>Ouiz(20)</t>
  </si>
  <si>
    <t>Midterm(30)</t>
  </si>
  <si>
    <t>Total(100)</t>
  </si>
  <si>
    <t xml:space="preserve">Grade </t>
  </si>
  <si>
    <t>Grade Point</t>
  </si>
  <si>
    <t>Name</t>
  </si>
  <si>
    <t>Per.(05)</t>
  </si>
  <si>
    <t>Final(40)</t>
  </si>
  <si>
    <t>Letter Grade</t>
  </si>
  <si>
    <t>yuuu</t>
  </si>
  <si>
    <t>hyuhuhg</t>
  </si>
  <si>
    <t>ghyhj</t>
  </si>
  <si>
    <t>tyghyujh</t>
  </si>
  <si>
    <t>hygyug</t>
  </si>
  <si>
    <t>hghy</t>
  </si>
  <si>
    <t>jj</t>
  </si>
  <si>
    <t>jh</t>
  </si>
  <si>
    <t>hf</t>
  </si>
  <si>
    <t>hh</t>
  </si>
  <si>
    <t>hgtg</t>
  </si>
  <si>
    <t>jhj</t>
  </si>
  <si>
    <t>hg</t>
  </si>
  <si>
    <t>gtg</t>
  </si>
  <si>
    <t>yggh</t>
  </si>
  <si>
    <t>hbnbgbg</t>
  </si>
  <si>
    <t>lkjj</t>
  </si>
  <si>
    <t>hhyu</t>
  </si>
  <si>
    <t>hj</t>
  </si>
  <si>
    <t>hhh</t>
  </si>
  <si>
    <t>hgtgy</t>
  </si>
  <si>
    <t>tgtyg</t>
  </si>
  <si>
    <t>Summary of Grades</t>
  </si>
  <si>
    <t>Grading system(UGC)</t>
  </si>
  <si>
    <t>Total</t>
  </si>
  <si>
    <t>Percentage</t>
  </si>
  <si>
    <t>Marks</t>
  </si>
  <si>
    <t>grade</t>
  </si>
  <si>
    <t>point</t>
  </si>
  <si>
    <t>A+</t>
  </si>
  <si>
    <t>B+</t>
  </si>
  <si>
    <t>D</t>
  </si>
  <si>
    <t>F</t>
  </si>
  <si>
    <t>B-</t>
  </si>
  <si>
    <t xml:space="preserve">A </t>
  </si>
  <si>
    <t>A-</t>
  </si>
  <si>
    <t xml:space="preserve">B </t>
  </si>
  <si>
    <t>C+</t>
  </si>
  <si>
    <t xml:space="preserve">C </t>
  </si>
  <si>
    <t>I</t>
  </si>
  <si>
    <t>C</t>
  </si>
  <si>
    <t>Grdesheet</t>
  </si>
  <si>
    <t>Semester</t>
  </si>
  <si>
    <t>FACULTY</t>
  </si>
  <si>
    <t>Department</t>
  </si>
  <si>
    <t>Course Code</t>
  </si>
  <si>
    <t>Course Title</t>
  </si>
  <si>
    <t>Date</t>
  </si>
  <si>
    <t>Credits</t>
  </si>
  <si>
    <t>Section</t>
  </si>
  <si>
    <t>Course Teacher Name</t>
  </si>
  <si>
    <t>Designation</t>
  </si>
  <si>
    <t>Department name</t>
  </si>
  <si>
    <t>Name Of the Chairperson</t>
  </si>
  <si>
    <t>Name Of the faculty</t>
  </si>
  <si>
    <t>Name Of the Dean</t>
  </si>
  <si>
    <t>Name of The 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</si>
</sst>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" xfId="0" applyFill="1" applyBorder="1"/>
    <xf numFmtId="0" fontId="0" fillId="0" borderId="6" xfId="0" applyFill="1" applyBorder="1"/>
    <xf numFmtId="2" fontId="0" fillId="0" borderId="1" xfId="0" applyNumberFormat="1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/>
    <xf numFmtId="0" fontId="2" fillId="0" borderId="0" xfId="0" applyFont="1"/>
    <xf numFmtId="10" fontId="0" fillId="0" borderId="1" xfId="0" applyNumberFormat="1" applyBorder="1"/>
    <xf numFmtId="10" fontId="0" fillId="0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70778652668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Sheet1!$N$14:$N$24</c:f>
              <c:strCache>
                <c:ptCount val="11"/>
                <c:pt idx="0">
                  <c:v>A+</c:v>
                </c:pt>
                <c:pt idx="1">
                  <c:v>A </c:v>
                </c:pt>
                <c:pt idx="2">
                  <c:v>A-</c:v>
                </c:pt>
                <c:pt idx="3">
                  <c:v>B+</c:v>
                </c:pt>
                <c:pt idx="4">
                  <c:v>B </c:v>
                </c:pt>
                <c:pt idx="5">
                  <c:v>B-</c:v>
                </c:pt>
                <c:pt idx="6">
                  <c:v>C+</c:v>
                </c:pt>
                <c:pt idx="7">
                  <c:v>C 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</c:strCache>
            </c:strRef>
          </c:cat>
          <c:val>
            <c:numRef>
              <c:f>Sheet1!$O$14:$O$24</c:f>
              <c:numCache>
                <c:formatCode>General</c:formatCode>
                <c:ptCount val="11"/>
                <c:pt idx="0">
                  <c:v>14</c:v>
                </c:pt>
                <c:pt idx="1">
                  <c:v>0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20624"/>
        <c:axId val="300417824"/>
      </c:lineChart>
      <c:catAx>
        <c:axId val="3004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7824"/>
        <c:crosses val="autoZero"/>
        <c:auto val="1"/>
        <c:lblAlgn val="ctr"/>
        <c:lblOffset val="100"/>
        <c:noMultiLvlLbl val="0"/>
      </c:catAx>
      <c:valAx>
        <c:axId val="3004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2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26</xdr:row>
      <xdr:rowOff>31749</xdr:rowOff>
    </xdr:from>
    <xdr:to>
      <xdr:col>19</xdr:col>
      <xdr:colOff>444500</xdr:colOff>
      <xdr:row>40</xdr:row>
      <xdr:rowOff>107949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tabSelected="1" zoomScale="75" zoomScaleNormal="75" workbookViewId="0">
      <selection activeCell="R3" sqref="R3"/>
    </sheetView>
  </sheetViews>
  <sheetFormatPr defaultRowHeight="15" x14ac:dyDescent="0.25"/>
  <cols>
    <col min="2" max="2" width="16.42578125" customWidth="1"/>
    <col min="3" max="3" width="19.85546875" customWidth="1"/>
    <col min="6" max="6" width="13.85546875" customWidth="1"/>
    <col min="7" max="7" width="12.5703125" customWidth="1"/>
    <col min="8" max="8" width="10.5703125" customWidth="1"/>
    <col min="9" max="9" width="13" customWidth="1"/>
    <col min="10" max="10" width="14.5703125" customWidth="1"/>
    <col min="11" max="11" width="13.7109375" customWidth="1"/>
    <col min="16" max="16" width="11.140625" customWidth="1"/>
  </cols>
  <sheetData>
    <row r="2" spans="1:20" x14ac:dyDescent="0.25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5"/>
    </row>
    <row r="3" spans="1:20" x14ac:dyDescent="0.25">
      <c r="A3" s="6" t="s">
        <v>54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20" ht="15.75" thickBot="1" x14ac:dyDescent="0.3"/>
    <row r="5" spans="1:20" ht="19.5" thickBot="1" x14ac:dyDescent="0.35">
      <c r="B5" s="16" t="s">
        <v>55</v>
      </c>
      <c r="C5" s="19"/>
      <c r="D5" s="20"/>
      <c r="G5" s="16" t="s">
        <v>60</v>
      </c>
      <c r="H5" s="17"/>
      <c r="I5" s="18"/>
    </row>
    <row r="6" spans="1:20" ht="19.5" thickBot="1" x14ac:dyDescent="0.35">
      <c r="B6" s="16" t="s">
        <v>56</v>
      </c>
      <c r="C6" s="17"/>
      <c r="D6" s="21"/>
      <c r="E6" s="18"/>
    </row>
    <row r="7" spans="1:20" ht="19.5" thickBot="1" x14ac:dyDescent="0.35">
      <c r="B7" s="16" t="s">
        <v>57</v>
      </c>
      <c r="C7" s="17"/>
      <c r="D7" s="21"/>
      <c r="E7" s="18"/>
      <c r="G7" s="16" t="s">
        <v>61</v>
      </c>
      <c r="H7" s="22"/>
    </row>
    <row r="8" spans="1:20" ht="19.5" thickBot="1" x14ac:dyDescent="0.35">
      <c r="B8" s="16" t="s">
        <v>58</v>
      </c>
      <c r="C8" s="17"/>
      <c r="D8" s="21"/>
      <c r="E8" s="18"/>
    </row>
    <row r="9" spans="1:20" ht="19.5" thickBot="1" x14ac:dyDescent="0.35">
      <c r="B9" s="16" t="s">
        <v>59</v>
      </c>
      <c r="C9" s="17"/>
      <c r="D9" s="21"/>
      <c r="E9" s="18"/>
      <c r="G9" s="16" t="s">
        <v>62</v>
      </c>
      <c r="H9" s="22"/>
    </row>
    <row r="12" spans="1:20" ht="38.25" customHeight="1" x14ac:dyDescent="0.25">
      <c r="A12" s="7" t="s">
        <v>1</v>
      </c>
      <c r="B12" s="7" t="s">
        <v>2</v>
      </c>
      <c r="C12" s="7" t="s">
        <v>9</v>
      </c>
      <c r="D12" s="7" t="s">
        <v>3</v>
      </c>
      <c r="E12" s="7" t="s">
        <v>10</v>
      </c>
      <c r="F12" s="7" t="s">
        <v>4</v>
      </c>
      <c r="G12" s="7" t="s">
        <v>5</v>
      </c>
      <c r="H12" s="7" t="s">
        <v>11</v>
      </c>
      <c r="I12" s="7" t="s">
        <v>6</v>
      </c>
      <c r="J12" s="7" t="s">
        <v>12</v>
      </c>
      <c r="K12" s="7" t="s">
        <v>8</v>
      </c>
      <c r="N12" s="14" t="s">
        <v>35</v>
      </c>
      <c r="O12" s="14"/>
      <c r="P12" s="14"/>
      <c r="R12" s="15" t="s">
        <v>36</v>
      </c>
      <c r="S12" s="15"/>
      <c r="T12" s="15"/>
    </row>
    <row r="13" spans="1:20" x14ac:dyDescent="0.25">
      <c r="A13" s="1">
        <v>1</v>
      </c>
      <c r="B13" s="1">
        <v>100</v>
      </c>
      <c r="C13" s="1" t="s">
        <v>13</v>
      </c>
      <c r="D13" s="1">
        <v>5</v>
      </c>
      <c r="E13" s="8">
        <v>4</v>
      </c>
      <c r="F13" s="1">
        <v>12</v>
      </c>
      <c r="G13" s="1">
        <v>16</v>
      </c>
      <c r="H13" s="1">
        <v>30</v>
      </c>
      <c r="I13" s="1">
        <f>SUM(D13+E13+F13+G13+H13)</f>
        <v>67</v>
      </c>
      <c r="J13" s="2" t="str">
        <f>VLOOKUP(I13,Marks,2)</f>
        <v>B+</v>
      </c>
      <c r="K13" s="1">
        <f>VLOOKUP(I13,Marks,3)</f>
        <v>3.25</v>
      </c>
      <c r="N13" s="13" t="s">
        <v>7</v>
      </c>
      <c r="O13" s="13" t="s">
        <v>37</v>
      </c>
      <c r="P13" s="13" t="s">
        <v>38</v>
      </c>
      <c r="R13" s="13" t="s">
        <v>39</v>
      </c>
      <c r="S13" s="13" t="s">
        <v>40</v>
      </c>
      <c r="T13" s="13" t="s">
        <v>41</v>
      </c>
    </row>
    <row r="14" spans="1:20" x14ac:dyDescent="0.25">
      <c r="A14" s="1">
        <v>2</v>
      </c>
      <c r="B14" s="1">
        <v>101</v>
      </c>
      <c r="C14" s="1" t="s">
        <v>14</v>
      </c>
      <c r="D14" s="1">
        <v>3</v>
      </c>
      <c r="E14" s="1">
        <v>3</v>
      </c>
      <c r="F14" s="1">
        <v>15</v>
      </c>
      <c r="G14" s="1">
        <v>20</v>
      </c>
      <c r="H14" s="1">
        <v>33</v>
      </c>
      <c r="I14" s="1">
        <f t="shared" ref="I14:I37" si="0">SUM(D14+E14+F14+G14+H14)</f>
        <v>74</v>
      </c>
      <c r="J14" s="2" t="str">
        <f>VLOOKUP(I14,Marks,2)</f>
        <v>A-</v>
      </c>
      <c r="K14" s="1">
        <f>VLOOKUP(I14,Marks,3)</f>
        <v>3.5</v>
      </c>
      <c r="N14" s="1" t="s">
        <v>42</v>
      </c>
      <c r="O14" s="2">
        <f>COUNTIF(Allgrade,N14)</f>
        <v>14</v>
      </c>
      <c r="P14" s="24">
        <f>O14/$O$25</f>
        <v>0.56000000000000005</v>
      </c>
      <c r="R14" s="9">
        <v>0</v>
      </c>
      <c r="S14" s="1" t="s">
        <v>45</v>
      </c>
      <c r="T14" s="9">
        <v>0</v>
      </c>
    </row>
    <row r="15" spans="1:20" x14ac:dyDescent="0.25">
      <c r="A15" s="1">
        <v>3</v>
      </c>
      <c r="B15" s="1">
        <v>102</v>
      </c>
      <c r="C15" s="1" t="s">
        <v>15</v>
      </c>
      <c r="D15" s="1">
        <v>5</v>
      </c>
      <c r="E15" s="1">
        <v>4</v>
      </c>
      <c r="F15" s="1">
        <v>20</v>
      </c>
      <c r="G15" s="1">
        <v>23</v>
      </c>
      <c r="H15" s="1">
        <v>23</v>
      </c>
      <c r="I15" s="1">
        <f t="shared" si="0"/>
        <v>75</v>
      </c>
      <c r="J15" s="2" t="str">
        <f>VLOOKUP(I15,Marks,2)</f>
        <v>A-</v>
      </c>
      <c r="K15" s="1">
        <f>VLOOKUP(I15,Marks,3)</f>
        <v>3.75</v>
      </c>
      <c r="N15" s="1" t="s">
        <v>47</v>
      </c>
      <c r="O15" s="2">
        <f>COUNTIF(Allgrade,N15)</f>
        <v>0</v>
      </c>
      <c r="P15" s="24">
        <f t="shared" ref="P15:P24" si="1">O15/$O$25</f>
        <v>0</v>
      </c>
      <c r="R15" s="9">
        <v>40</v>
      </c>
      <c r="S15" s="1" t="s">
        <v>44</v>
      </c>
      <c r="T15" s="9">
        <v>2</v>
      </c>
    </row>
    <row r="16" spans="1:20" x14ac:dyDescent="0.25">
      <c r="A16" s="1">
        <v>4</v>
      </c>
      <c r="B16" s="1">
        <v>103</v>
      </c>
      <c r="C16" s="1" t="s">
        <v>16</v>
      </c>
      <c r="D16" s="1">
        <v>4</v>
      </c>
      <c r="E16" s="1">
        <v>3</v>
      </c>
      <c r="F16" s="1">
        <v>11</v>
      </c>
      <c r="G16" s="1">
        <v>22</v>
      </c>
      <c r="H16" s="1">
        <v>29</v>
      </c>
      <c r="I16" s="1">
        <f t="shared" si="0"/>
        <v>69</v>
      </c>
      <c r="J16" s="2" t="str">
        <f>VLOOKUP(I16,Marks,2)</f>
        <v>B+</v>
      </c>
      <c r="K16" s="1">
        <f>VLOOKUP(I16,Marks,3)</f>
        <v>3.25</v>
      </c>
      <c r="N16" s="1" t="s">
        <v>48</v>
      </c>
      <c r="O16" s="2">
        <f>COUNTIF(Allgrade,N16)</f>
        <v>8</v>
      </c>
      <c r="P16" s="24">
        <f t="shared" si="1"/>
        <v>0.32</v>
      </c>
      <c r="R16" s="9">
        <v>45</v>
      </c>
      <c r="S16" s="1" t="s">
        <v>53</v>
      </c>
      <c r="T16" s="9">
        <v>2.25</v>
      </c>
    </row>
    <row r="17" spans="1:20" x14ac:dyDescent="0.25">
      <c r="A17" s="1">
        <v>5</v>
      </c>
      <c r="B17" s="1">
        <v>104</v>
      </c>
      <c r="C17" s="1" t="s">
        <v>18</v>
      </c>
      <c r="D17" s="1">
        <v>3</v>
      </c>
      <c r="E17" s="1">
        <v>2</v>
      </c>
      <c r="F17" s="1">
        <v>15</v>
      </c>
      <c r="G17" s="1">
        <v>22</v>
      </c>
      <c r="H17" s="1">
        <v>33</v>
      </c>
      <c r="I17" s="1">
        <f t="shared" si="0"/>
        <v>75</v>
      </c>
      <c r="J17" s="2" t="str">
        <f>VLOOKUP(I17,Marks,2)</f>
        <v>A-</v>
      </c>
      <c r="K17" s="1">
        <f>VLOOKUP(I17,Marks,3)</f>
        <v>3.75</v>
      </c>
      <c r="N17" s="1" t="s">
        <v>43</v>
      </c>
      <c r="O17" s="2">
        <f>COUNTIF(Allgrade,N17)</f>
        <v>3</v>
      </c>
      <c r="P17" s="24">
        <f t="shared" si="1"/>
        <v>0.12</v>
      </c>
      <c r="R17" s="9">
        <v>50</v>
      </c>
      <c r="S17" s="1" t="s">
        <v>50</v>
      </c>
      <c r="T17" s="9">
        <v>2.5</v>
      </c>
    </row>
    <row r="18" spans="1:20" x14ac:dyDescent="0.25">
      <c r="A18" s="1">
        <v>6</v>
      </c>
      <c r="B18" s="1">
        <v>105</v>
      </c>
      <c r="C18" s="1" t="s">
        <v>17</v>
      </c>
      <c r="D18" s="1">
        <v>2</v>
      </c>
      <c r="E18" s="1">
        <v>2</v>
      </c>
      <c r="F18" s="1">
        <v>16</v>
      </c>
      <c r="G18" s="1">
        <v>23</v>
      </c>
      <c r="H18" s="1">
        <v>39</v>
      </c>
      <c r="I18" s="1">
        <f t="shared" si="0"/>
        <v>82</v>
      </c>
      <c r="J18" s="2" t="str">
        <f>VLOOKUP(I18,Marks,2)</f>
        <v>A+</v>
      </c>
      <c r="K18" s="1">
        <f>VLOOKUP(I18,Marks,3)</f>
        <v>4</v>
      </c>
      <c r="N18" s="1" t="s">
        <v>49</v>
      </c>
      <c r="O18" s="2">
        <f>COUNTIF(Allgrade,N18)</f>
        <v>0</v>
      </c>
      <c r="P18" s="24">
        <f t="shared" si="1"/>
        <v>0</v>
      </c>
      <c r="R18" s="9">
        <v>55</v>
      </c>
      <c r="S18" s="1" t="s">
        <v>46</v>
      </c>
      <c r="T18" s="9">
        <v>2.75</v>
      </c>
    </row>
    <row r="19" spans="1:20" x14ac:dyDescent="0.25">
      <c r="A19" s="1">
        <v>7</v>
      </c>
      <c r="B19" s="1">
        <v>106</v>
      </c>
      <c r="C19" s="1" t="s">
        <v>19</v>
      </c>
      <c r="D19" s="1">
        <v>3</v>
      </c>
      <c r="E19" s="1">
        <v>3</v>
      </c>
      <c r="F19" s="1">
        <v>13</v>
      </c>
      <c r="G19" s="1">
        <v>25</v>
      </c>
      <c r="H19" s="1">
        <v>40</v>
      </c>
      <c r="I19" s="1">
        <f t="shared" si="0"/>
        <v>84</v>
      </c>
      <c r="J19" s="2" t="str">
        <f>VLOOKUP(I19,Marks,2)</f>
        <v>A+</v>
      </c>
      <c r="K19" s="1">
        <f>VLOOKUP(I19,Marks,3)</f>
        <v>4</v>
      </c>
      <c r="N19" s="1" t="s">
        <v>46</v>
      </c>
      <c r="O19" s="2">
        <f>COUNTIF(Allgrade,N19)</f>
        <v>0</v>
      </c>
      <c r="P19" s="24">
        <f t="shared" si="1"/>
        <v>0</v>
      </c>
      <c r="R19" s="9">
        <v>60</v>
      </c>
      <c r="S19" s="1" t="s">
        <v>46</v>
      </c>
      <c r="T19" s="9">
        <v>3</v>
      </c>
    </row>
    <row r="20" spans="1:20" x14ac:dyDescent="0.25">
      <c r="A20" s="1">
        <v>8</v>
      </c>
      <c r="B20" s="1">
        <v>107</v>
      </c>
      <c r="C20" s="1" t="s">
        <v>20</v>
      </c>
      <c r="D20" s="1">
        <v>5</v>
      </c>
      <c r="E20" s="1">
        <v>2</v>
      </c>
      <c r="F20" s="1">
        <v>20</v>
      </c>
      <c r="G20" s="1">
        <v>29</v>
      </c>
      <c r="H20" s="1">
        <v>40</v>
      </c>
      <c r="I20" s="1">
        <f t="shared" si="0"/>
        <v>96</v>
      </c>
      <c r="J20" s="2" t="str">
        <f>VLOOKUP(I20,Marks,2)</f>
        <v>A+</v>
      </c>
      <c r="K20" s="1">
        <f>VLOOKUP(I20,Marks,3)</f>
        <v>4</v>
      </c>
      <c r="N20" s="1" t="s">
        <v>50</v>
      </c>
      <c r="O20" s="2">
        <f>COUNTIF(Allgrade,N20)</f>
        <v>0</v>
      </c>
      <c r="P20" s="24">
        <f t="shared" si="1"/>
        <v>0</v>
      </c>
      <c r="R20" s="9">
        <v>65</v>
      </c>
      <c r="S20" s="1" t="s">
        <v>43</v>
      </c>
      <c r="T20" s="9">
        <v>3.25</v>
      </c>
    </row>
    <row r="21" spans="1:20" x14ac:dyDescent="0.25">
      <c r="A21" s="1">
        <v>9</v>
      </c>
      <c r="B21" s="1">
        <v>108</v>
      </c>
      <c r="C21" s="1" t="s">
        <v>21</v>
      </c>
      <c r="D21" s="1">
        <v>4</v>
      </c>
      <c r="E21" s="1">
        <v>4</v>
      </c>
      <c r="F21" s="1">
        <v>16</v>
      </c>
      <c r="G21" s="1">
        <v>30</v>
      </c>
      <c r="H21" s="1">
        <v>38</v>
      </c>
      <c r="I21" s="1">
        <f t="shared" si="0"/>
        <v>92</v>
      </c>
      <c r="J21" s="2" t="str">
        <f>VLOOKUP(I21,Marks,2)</f>
        <v>A+</v>
      </c>
      <c r="K21" s="1">
        <f>VLOOKUP(I21,Marks,3)</f>
        <v>4</v>
      </c>
      <c r="N21" s="1" t="s">
        <v>51</v>
      </c>
      <c r="O21" s="2">
        <f>COUNTIF(Allgrade,N21)</f>
        <v>0</v>
      </c>
      <c r="P21" s="24">
        <f t="shared" si="1"/>
        <v>0</v>
      </c>
      <c r="R21" s="9">
        <v>70</v>
      </c>
      <c r="S21" s="1" t="s">
        <v>48</v>
      </c>
      <c r="T21" s="9">
        <v>3.5</v>
      </c>
    </row>
    <row r="22" spans="1:20" x14ac:dyDescent="0.25">
      <c r="A22" s="1">
        <v>10</v>
      </c>
      <c r="B22" s="1">
        <v>109</v>
      </c>
      <c r="C22" s="1" t="s">
        <v>22</v>
      </c>
      <c r="D22" s="1">
        <v>4</v>
      </c>
      <c r="E22" s="1">
        <v>3</v>
      </c>
      <c r="F22" s="1">
        <v>12</v>
      </c>
      <c r="G22" s="1">
        <v>11</v>
      </c>
      <c r="H22" s="1">
        <v>36</v>
      </c>
      <c r="I22" s="1">
        <f t="shared" si="0"/>
        <v>66</v>
      </c>
      <c r="J22" s="2" t="str">
        <f>VLOOKUP(I22,Marks,2)</f>
        <v>B+</v>
      </c>
      <c r="K22" s="1">
        <f>VLOOKUP(I22,Marks,3)</f>
        <v>3.25</v>
      </c>
      <c r="N22" s="1" t="s">
        <v>44</v>
      </c>
      <c r="O22" s="2">
        <f>COUNTIF(Allgrade,N22)</f>
        <v>0</v>
      </c>
      <c r="P22" s="24">
        <f t="shared" si="1"/>
        <v>0</v>
      </c>
      <c r="R22" s="9">
        <v>75</v>
      </c>
      <c r="S22" s="1" t="s">
        <v>48</v>
      </c>
      <c r="T22" s="9">
        <v>3.75</v>
      </c>
    </row>
    <row r="23" spans="1:20" x14ac:dyDescent="0.25">
      <c r="A23" s="1">
        <v>11</v>
      </c>
      <c r="B23" s="1">
        <v>110</v>
      </c>
      <c r="C23" s="1" t="s">
        <v>23</v>
      </c>
      <c r="D23" s="1">
        <v>4</v>
      </c>
      <c r="E23" s="1">
        <v>4</v>
      </c>
      <c r="F23" s="1">
        <v>13</v>
      </c>
      <c r="G23" s="1">
        <v>22</v>
      </c>
      <c r="H23" s="1">
        <v>29</v>
      </c>
      <c r="I23" s="1">
        <f t="shared" si="0"/>
        <v>72</v>
      </c>
      <c r="J23" s="2" t="str">
        <f>VLOOKUP(I23,Marks,2)</f>
        <v>A-</v>
      </c>
      <c r="K23" s="1">
        <f>VLOOKUP(I23,Marks,3)</f>
        <v>3.5</v>
      </c>
      <c r="N23" s="10" t="s">
        <v>45</v>
      </c>
      <c r="O23" s="2">
        <f>COUNTIF(Allgrade,N23)</f>
        <v>0</v>
      </c>
      <c r="P23" s="24">
        <f t="shared" si="1"/>
        <v>0</v>
      </c>
      <c r="R23" s="9">
        <v>80</v>
      </c>
      <c r="S23" s="1" t="s">
        <v>42</v>
      </c>
      <c r="T23" s="9">
        <v>4</v>
      </c>
    </row>
    <row r="24" spans="1:20" x14ac:dyDescent="0.25">
      <c r="A24" s="1">
        <v>12</v>
      </c>
      <c r="B24" s="1">
        <v>111</v>
      </c>
      <c r="C24" s="1" t="s">
        <v>18</v>
      </c>
      <c r="D24" s="1">
        <v>3</v>
      </c>
      <c r="E24" s="1">
        <v>4</v>
      </c>
      <c r="F24" s="1">
        <v>15</v>
      </c>
      <c r="G24" s="1">
        <v>19</v>
      </c>
      <c r="H24" s="1">
        <v>39</v>
      </c>
      <c r="I24" s="1">
        <f t="shared" si="0"/>
        <v>80</v>
      </c>
      <c r="J24" s="2" t="str">
        <f>VLOOKUP(I24,Marks,2)</f>
        <v>A+</v>
      </c>
      <c r="K24" s="1">
        <f>VLOOKUP(I24,Marks,3)</f>
        <v>4</v>
      </c>
      <c r="N24" s="1" t="s">
        <v>52</v>
      </c>
      <c r="O24" s="2">
        <f>COUNTIF(Allgrade,N24)</f>
        <v>0</v>
      </c>
      <c r="P24" s="24">
        <f t="shared" si="1"/>
        <v>0</v>
      </c>
      <c r="R24" s="12"/>
      <c r="S24" s="11"/>
      <c r="T24" s="11"/>
    </row>
    <row r="25" spans="1:20" x14ac:dyDescent="0.25">
      <c r="A25" s="1">
        <v>13</v>
      </c>
      <c r="B25" s="1">
        <v>112</v>
      </c>
      <c r="C25" s="1" t="s">
        <v>24</v>
      </c>
      <c r="D25" s="1">
        <v>3</v>
      </c>
      <c r="E25" s="1">
        <v>3</v>
      </c>
      <c r="F25" s="1">
        <v>20</v>
      </c>
      <c r="G25" s="1">
        <v>22</v>
      </c>
      <c r="H25" s="1">
        <v>34</v>
      </c>
      <c r="I25" s="1">
        <f t="shared" si="0"/>
        <v>82</v>
      </c>
      <c r="J25" s="2" t="str">
        <f>VLOOKUP(I25,Marks,2)</f>
        <v>A+</v>
      </c>
      <c r="K25" s="1">
        <f>VLOOKUP(I25,Marks,3)</f>
        <v>4</v>
      </c>
      <c r="N25" s="11"/>
      <c r="O25" s="8">
        <f>SUM(O14:O24)</f>
        <v>25</v>
      </c>
      <c r="P25" s="25">
        <f>SUM(P14:P24)</f>
        <v>1</v>
      </c>
      <c r="R25" s="12"/>
      <c r="S25" s="11"/>
      <c r="T25" s="11"/>
    </row>
    <row r="26" spans="1:20" x14ac:dyDescent="0.25">
      <c r="A26" s="1">
        <v>14</v>
      </c>
      <c r="B26" s="1">
        <v>113</v>
      </c>
      <c r="C26" s="1" t="s">
        <v>25</v>
      </c>
      <c r="D26" s="1">
        <v>3</v>
      </c>
      <c r="E26" s="1">
        <v>3</v>
      </c>
      <c r="F26" s="1">
        <v>19</v>
      </c>
      <c r="G26" s="1">
        <v>28</v>
      </c>
      <c r="H26" s="1">
        <v>38</v>
      </c>
      <c r="I26" s="1">
        <f t="shared" si="0"/>
        <v>91</v>
      </c>
      <c r="J26" s="2" t="str">
        <f>VLOOKUP(I26,Marks,2)</f>
        <v>A+</v>
      </c>
      <c r="K26" s="1">
        <f>VLOOKUP(I26,Marks,3)</f>
        <v>4</v>
      </c>
    </row>
    <row r="27" spans="1:20" x14ac:dyDescent="0.25">
      <c r="A27" s="1">
        <v>15</v>
      </c>
      <c r="B27" s="1">
        <v>114</v>
      </c>
      <c r="C27" s="1" t="s">
        <v>15</v>
      </c>
      <c r="D27" s="1">
        <v>5</v>
      </c>
      <c r="E27" s="1">
        <v>5</v>
      </c>
      <c r="F27" s="1">
        <v>20</v>
      </c>
      <c r="G27" s="1">
        <v>29</v>
      </c>
      <c r="H27" s="1">
        <v>33</v>
      </c>
      <c r="I27" s="1">
        <f t="shared" si="0"/>
        <v>92</v>
      </c>
      <c r="J27" s="2" t="str">
        <f>VLOOKUP(I27,Marks,2)</f>
        <v>A+</v>
      </c>
      <c r="K27" s="1">
        <f>VLOOKUP(I27,Marks,3)</f>
        <v>4</v>
      </c>
    </row>
    <row r="28" spans="1:20" x14ac:dyDescent="0.25">
      <c r="A28" s="1">
        <v>16</v>
      </c>
      <c r="B28" s="1">
        <v>115</v>
      </c>
      <c r="C28" s="1" t="s">
        <v>26</v>
      </c>
      <c r="D28" s="1">
        <v>5</v>
      </c>
      <c r="E28" s="1">
        <v>5</v>
      </c>
      <c r="F28" s="1">
        <v>13</v>
      </c>
      <c r="G28" s="1">
        <v>30</v>
      </c>
      <c r="H28" s="1">
        <v>23</v>
      </c>
      <c r="I28" s="1">
        <f t="shared" si="0"/>
        <v>76</v>
      </c>
      <c r="J28" s="2" t="str">
        <f>VLOOKUP(I28,Marks,2)</f>
        <v>A-</v>
      </c>
      <c r="K28" s="1">
        <f>VLOOKUP(I28,Marks,3)</f>
        <v>3.75</v>
      </c>
    </row>
    <row r="29" spans="1:20" x14ac:dyDescent="0.25">
      <c r="A29" s="1">
        <v>17</v>
      </c>
      <c r="B29" s="1">
        <v>116</v>
      </c>
      <c r="C29" s="1" t="s">
        <v>27</v>
      </c>
      <c r="D29" s="1">
        <v>5</v>
      </c>
      <c r="E29" s="1">
        <v>5</v>
      </c>
      <c r="F29" s="1">
        <v>12</v>
      </c>
      <c r="G29" s="1">
        <v>22</v>
      </c>
      <c r="H29" s="1">
        <v>33</v>
      </c>
      <c r="I29" s="1">
        <f t="shared" si="0"/>
        <v>77</v>
      </c>
      <c r="J29" s="2" t="str">
        <f>VLOOKUP(I29,Marks,2)</f>
        <v>A-</v>
      </c>
      <c r="K29" s="1">
        <f>VLOOKUP(I29,Marks,3)</f>
        <v>3.75</v>
      </c>
    </row>
    <row r="30" spans="1:20" x14ac:dyDescent="0.25">
      <c r="A30" s="1">
        <v>18</v>
      </c>
      <c r="B30" s="1">
        <v>117</v>
      </c>
      <c r="C30" s="1" t="s">
        <v>20</v>
      </c>
      <c r="D30" s="1">
        <v>3</v>
      </c>
      <c r="E30" s="1">
        <v>3</v>
      </c>
      <c r="F30" s="1">
        <v>15</v>
      </c>
      <c r="G30" s="1">
        <v>15</v>
      </c>
      <c r="H30" s="1">
        <v>38</v>
      </c>
      <c r="I30" s="1">
        <f t="shared" si="0"/>
        <v>74</v>
      </c>
      <c r="J30" s="2" t="str">
        <f>VLOOKUP(I30,Marks,2)</f>
        <v>A-</v>
      </c>
      <c r="K30" s="1">
        <f>VLOOKUP(I30,Marks,3)</f>
        <v>3.5</v>
      </c>
    </row>
    <row r="31" spans="1:20" x14ac:dyDescent="0.25">
      <c r="A31" s="1">
        <v>19</v>
      </c>
      <c r="B31" s="1">
        <v>118</v>
      </c>
      <c r="C31" s="1" t="s">
        <v>28</v>
      </c>
      <c r="D31" s="1">
        <v>3</v>
      </c>
      <c r="E31" s="1">
        <v>4</v>
      </c>
      <c r="F31" s="1">
        <v>19</v>
      </c>
      <c r="G31" s="1">
        <v>29</v>
      </c>
      <c r="H31" s="1">
        <v>40</v>
      </c>
      <c r="I31" s="1">
        <f t="shared" si="0"/>
        <v>95</v>
      </c>
      <c r="J31" s="2" t="str">
        <f>VLOOKUP(I31,Marks,2)</f>
        <v>A+</v>
      </c>
      <c r="K31" s="1">
        <f>VLOOKUP(I31,Marks,3)</f>
        <v>4</v>
      </c>
    </row>
    <row r="32" spans="1:20" x14ac:dyDescent="0.25">
      <c r="A32" s="1">
        <v>20</v>
      </c>
      <c r="B32" s="1">
        <v>119</v>
      </c>
      <c r="C32" s="1" t="s">
        <v>29</v>
      </c>
      <c r="D32" s="1">
        <v>4</v>
      </c>
      <c r="E32" s="1">
        <v>2</v>
      </c>
      <c r="F32" s="1">
        <v>11</v>
      </c>
      <c r="G32" s="1">
        <v>28</v>
      </c>
      <c r="H32" s="1">
        <v>40</v>
      </c>
      <c r="I32" s="1">
        <f t="shared" si="0"/>
        <v>85</v>
      </c>
      <c r="J32" s="2" t="str">
        <f>VLOOKUP(I32,Marks,2)</f>
        <v>A+</v>
      </c>
      <c r="K32" s="1">
        <f>VLOOKUP(I32,Marks,3)</f>
        <v>4</v>
      </c>
    </row>
    <row r="33" spans="1:11" x14ac:dyDescent="0.25">
      <c r="A33" s="1">
        <v>21</v>
      </c>
      <c r="B33" s="1">
        <v>120</v>
      </c>
      <c r="C33" s="1" t="s">
        <v>30</v>
      </c>
      <c r="D33" s="1">
        <v>4</v>
      </c>
      <c r="E33" s="1">
        <v>5</v>
      </c>
      <c r="F33" s="1">
        <v>20</v>
      </c>
      <c r="G33" s="1">
        <v>23</v>
      </c>
      <c r="H33" s="1">
        <v>39</v>
      </c>
      <c r="I33" s="1">
        <f t="shared" si="0"/>
        <v>91</v>
      </c>
      <c r="J33" s="2" t="str">
        <f>VLOOKUP(I33,Marks,2)</f>
        <v>A+</v>
      </c>
      <c r="K33" s="1">
        <f>VLOOKUP(I33,Marks,3)</f>
        <v>4</v>
      </c>
    </row>
    <row r="34" spans="1:11" x14ac:dyDescent="0.25">
      <c r="A34" s="1">
        <v>22</v>
      </c>
      <c r="B34" s="1">
        <v>121</v>
      </c>
      <c r="C34" s="1" t="s">
        <v>31</v>
      </c>
      <c r="D34" s="1">
        <v>5</v>
      </c>
      <c r="E34" s="1">
        <v>2</v>
      </c>
      <c r="F34" s="1">
        <v>11</v>
      </c>
      <c r="G34" s="1">
        <v>27</v>
      </c>
      <c r="H34" s="1">
        <v>38</v>
      </c>
      <c r="I34" s="1">
        <f t="shared" si="0"/>
        <v>83</v>
      </c>
      <c r="J34" s="2" t="str">
        <f>VLOOKUP(I34,Marks,2)</f>
        <v>A+</v>
      </c>
      <c r="K34" s="1">
        <f>VLOOKUP(I34,Marks,3)</f>
        <v>4</v>
      </c>
    </row>
    <row r="35" spans="1:11" x14ac:dyDescent="0.25">
      <c r="A35" s="1">
        <v>23</v>
      </c>
      <c r="B35" s="1">
        <v>122</v>
      </c>
      <c r="C35" s="1" t="s">
        <v>32</v>
      </c>
      <c r="D35" s="1">
        <v>3</v>
      </c>
      <c r="E35" s="1">
        <v>5</v>
      </c>
      <c r="F35" s="1">
        <v>19</v>
      </c>
      <c r="G35" s="1">
        <v>25</v>
      </c>
      <c r="H35" s="1">
        <v>23</v>
      </c>
      <c r="I35" s="1">
        <f t="shared" si="0"/>
        <v>75</v>
      </c>
      <c r="J35" s="2" t="str">
        <f>VLOOKUP(I35,Marks,2)</f>
        <v>A-</v>
      </c>
      <c r="K35" s="1">
        <f>VLOOKUP(I35,Marks,3)</f>
        <v>3.75</v>
      </c>
    </row>
    <row r="36" spans="1:11" x14ac:dyDescent="0.25">
      <c r="A36" s="1">
        <v>24</v>
      </c>
      <c r="B36" s="1">
        <v>123</v>
      </c>
      <c r="C36" s="1" t="s">
        <v>33</v>
      </c>
      <c r="D36" s="1">
        <v>4</v>
      </c>
      <c r="E36" s="1">
        <v>4</v>
      </c>
      <c r="F36" s="1">
        <v>16</v>
      </c>
      <c r="G36" s="1">
        <v>23</v>
      </c>
      <c r="H36" s="1">
        <v>39</v>
      </c>
      <c r="I36" s="1">
        <f t="shared" si="0"/>
        <v>86</v>
      </c>
      <c r="J36" s="2" t="str">
        <f>VLOOKUP(I36,Marks,2)</f>
        <v>A+</v>
      </c>
      <c r="K36" s="1">
        <f>VLOOKUP(I36,Marks,3)</f>
        <v>4</v>
      </c>
    </row>
    <row r="37" spans="1:11" x14ac:dyDescent="0.25">
      <c r="A37" s="1">
        <v>25</v>
      </c>
      <c r="B37" s="1">
        <v>124</v>
      </c>
      <c r="C37" s="1" t="s">
        <v>34</v>
      </c>
      <c r="D37" s="1">
        <v>2</v>
      </c>
      <c r="E37" s="1">
        <v>2</v>
      </c>
      <c r="F37" s="1">
        <v>11</v>
      </c>
      <c r="G37" s="1">
        <v>25</v>
      </c>
      <c r="H37" s="1">
        <v>40</v>
      </c>
      <c r="I37" s="1">
        <f t="shared" si="0"/>
        <v>80</v>
      </c>
      <c r="J37" s="2" t="str">
        <f>VLOOKUP(I37,Marks,2)</f>
        <v>A+</v>
      </c>
      <c r="K37" s="1">
        <f>VLOOKUP(I37,Marks,3)</f>
        <v>4</v>
      </c>
    </row>
    <row r="41" spans="1:11" ht="21" x14ac:dyDescent="0.35">
      <c r="B41" s="23" t="s">
        <v>63</v>
      </c>
      <c r="C41" s="23"/>
      <c r="D41" s="16" t="s">
        <v>66</v>
      </c>
      <c r="E41" s="16"/>
      <c r="F41" s="16"/>
      <c r="G41" s="16" t="s">
        <v>68</v>
      </c>
      <c r="H41" s="16"/>
    </row>
    <row r="42" spans="1:11" ht="21" x14ac:dyDescent="0.35">
      <c r="B42" s="23" t="s">
        <v>64</v>
      </c>
      <c r="C42" s="23"/>
      <c r="D42" s="16" t="s">
        <v>65</v>
      </c>
      <c r="E42" s="16"/>
      <c r="F42" s="16"/>
      <c r="G42" s="16" t="s">
        <v>69</v>
      </c>
      <c r="H42" s="16"/>
    </row>
    <row r="43" spans="1:11" ht="21" x14ac:dyDescent="0.35">
      <c r="B43" s="23" t="s">
        <v>65</v>
      </c>
      <c r="C43" s="23"/>
      <c r="D43" s="16" t="s">
        <v>67</v>
      </c>
      <c r="E43" s="16"/>
      <c r="F43" s="16"/>
      <c r="G43" s="16"/>
      <c r="H43" s="16"/>
    </row>
    <row r="44" spans="1:11" ht="21" x14ac:dyDescent="0.35">
      <c r="B44" s="23"/>
      <c r="C44" s="23"/>
    </row>
  </sheetData>
  <mergeCells count="10">
    <mergeCell ref="H5:I5"/>
    <mergeCell ref="A2:K2"/>
    <mergeCell ref="A3:K3"/>
    <mergeCell ref="N12:P12"/>
    <mergeCell ref="R12:T12"/>
    <mergeCell ref="C5:D5"/>
    <mergeCell ref="C6:E6"/>
    <mergeCell ref="C7:E7"/>
    <mergeCell ref="C8:E8"/>
    <mergeCell ref="C9:E9"/>
  </mergeCells>
  <dataValidations count="3">
    <dataValidation type="whole" allowBlank="1" showInputMessage="1" showErrorMessage="1" sqref="D13:E37">
      <formula1>0</formula1>
      <formula2>5</formula2>
    </dataValidation>
    <dataValidation type="whole" allowBlank="1" showInputMessage="1" showErrorMessage="1" sqref="F13:F37">
      <formula1>0</formula1>
      <formula2>20</formula2>
    </dataValidation>
    <dataValidation type="whole" allowBlank="1" showInputMessage="1" showErrorMessage="1" sqref="G13:G37">
      <formula1>0</formula1>
      <formula2>30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Allgrade</vt:lpstr>
      <vt:lpstr>B</vt:lpstr>
      <vt:lpstr>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</dc:creator>
  <cp:lastModifiedBy>bus</cp:lastModifiedBy>
  <dcterms:created xsi:type="dcterms:W3CDTF">2025-05-16T11:47:17Z</dcterms:created>
  <dcterms:modified xsi:type="dcterms:W3CDTF">2025-05-16T13:37:30Z</dcterms:modified>
</cp:coreProperties>
</file>