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turos" sheetId="1" r:id="rId4"/>
    <sheet state="visible" name="Spot" sheetId="2" r:id="rId5"/>
  </sheets>
  <definedNames/>
  <calcPr/>
</workbook>
</file>

<file path=xl/sharedStrings.xml><?xml version="1.0" encoding="utf-8"?>
<sst xmlns="http://schemas.openxmlformats.org/spreadsheetml/2006/main" count="126" uniqueCount="57">
  <si>
    <t>Crypto Futuros PNL</t>
  </si>
  <si>
    <t>Tabela para inserir valores.</t>
  </si>
  <si>
    <t>Indíce de valores a serem colocados.</t>
  </si>
  <si>
    <t>Propriedades</t>
  </si>
  <si>
    <t>%</t>
  </si>
  <si>
    <t>$</t>
  </si>
  <si>
    <t>Data</t>
  </si>
  <si>
    <t xml:space="preserve">Indíce </t>
  </si>
  <si>
    <t>Observações</t>
  </si>
  <si>
    <t>Standard/Exemplo</t>
  </si>
  <si>
    <t>SL</t>
  </si>
  <si>
    <t>Hora de Entrada</t>
  </si>
  <si>
    <t>Hora de inicio da trade.</t>
  </si>
  <si>
    <t>Size Inicial</t>
  </si>
  <si>
    <t>Hora de Saida</t>
  </si>
  <si>
    <t>Hora de fim da trade.</t>
  </si>
  <si>
    <t>Ano Corrente</t>
  </si>
  <si>
    <t>Preço In</t>
  </si>
  <si>
    <t>Preço de entrada. Utiliza virgula.</t>
  </si>
  <si>
    <t>Preço Out</t>
  </si>
  <si>
    <t>Preço de saida. Utiliza virgula.</t>
  </si>
  <si>
    <t>Lev X</t>
  </si>
  <si>
    <t>Leverage utilizada.</t>
  </si>
  <si>
    <t>Observações sobre a trade.</t>
  </si>
  <si>
    <t>Stop Loss que se quer utilizar nas trades.</t>
  </si>
  <si>
    <t>Size inicial</t>
  </si>
  <si>
    <t>Size inicial. Utiliza virgula.</t>
  </si>
  <si>
    <t>Ano corrente</t>
  </si>
  <si>
    <t>Ano corrente em que se está a realizar as trades.</t>
  </si>
  <si>
    <t>Dia que se esta a realizar a trade. Dia em que o PNL está a ser colocado.</t>
  </si>
  <si>
    <t>Nome</t>
  </si>
  <si>
    <t>Nome do Ticker. BTC/USDT</t>
  </si>
  <si>
    <t xml:space="preserve"> </t>
  </si>
  <si>
    <t>Longs</t>
  </si>
  <si>
    <t>Valor da Posição</t>
  </si>
  <si>
    <t>Margem Inicial</t>
  </si>
  <si>
    <t>Quantidade</t>
  </si>
  <si>
    <t>PNL $</t>
  </si>
  <si>
    <t xml:space="preserve">Duração da Trade (Horas) </t>
  </si>
  <si>
    <t>Grafico de % PNL em relação à trade realizada - LONG</t>
  </si>
  <si>
    <t>Valor</t>
  </si>
  <si>
    <t>PNL</t>
  </si>
  <si>
    <t>BTC/USDT</t>
  </si>
  <si>
    <t>Short</t>
  </si>
  <si>
    <t>Grafico de % PNL em relação à trade realizada - SHORT</t>
  </si>
  <si>
    <t>Crypto SPOT</t>
  </si>
  <si>
    <t>Razão de Compra</t>
  </si>
  <si>
    <t>Razão por quue foi realizada a compra.</t>
  </si>
  <si>
    <t>Buy/Sold</t>
  </si>
  <si>
    <t>Compra ou Venda.</t>
  </si>
  <si>
    <t>Grafico de % PNL SPOT</t>
  </si>
  <si>
    <t>SPOT</t>
  </si>
  <si>
    <t>Hora de Compra</t>
  </si>
  <si>
    <t>Hora de Venda</t>
  </si>
  <si>
    <t>Total de $</t>
  </si>
  <si>
    <t>Buy</t>
  </si>
  <si>
    <t>Sell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</si>
</sst>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/MM/dd HH:mm:ss"/>
    <numFmt numFmtId="165" formatCode="yyyy/MM/dd"/>
    <numFmt numFmtId="166" formatCode="[$$]#,##0.000"/>
    <numFmt numFmtId="167" formatCode="[$$]#,##0.00"/>
    <numFmt numFmtId="168" formatCode="[$$]#,##0.0000"/>
  </numFmts>
  <fonts count="13">
    <font>
      <sz val="10.0"/>
      <color rgb="FF000000"/>
      <name val="Arial"/>
      <scheme val="minor"/>
    </font>
    <font>
      <b/>
      <sz val="23.0"/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u/>
      <color theme="1"/>
      <name val="Arial"/>
      <scheme val="minor"/>
    </font>
    <font>
      <color rgb="FFFFFF00"/>
      <name val="Arial"/>
      <scheme val="minor"/>
    </font>
    <font>
      <color rgb="FF00FF00"/>
      <name val="Arial"/>
      <scheme val="minor"/>
    </font>
    <font>
      <color rgb="FF000000"/>
      <name val="Arial"/>
      <scheme val="minor"/>
    </font>
    <font>
      <i/>
      <color rgb="FFFF0000"/>
      <name val="Arial"/>
      <scheme val="minor"/>
    </font>
    <font>
      <b/>
      <color rgb="FFFF00FF"/>
      <name val="Arial"/>
      <scheme val="minor"/>
    </font>
    <font>
      <b/>
      <color theme="1"/>
      <name val="Arial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4" numFmtId="0" xfId="0" applyAlignment="1" applyBorder="1" applyFont="1">
      <alignment horizontal="center" readingOrder="0"/>
    </xf>
    <xf borderId="1" fillId="3" fontId="4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4" numFmtId="165" xfId="0" applyAlignment="1" applyBorder="1" applyFont="1" applyNumberFormat="1">
      <alignment horizontal="center" readingOrder="0"/>
    </xf>
    <xf borderId="0" fillId="3" fontId="4" numFmtId="0" xfId="0" applyAlignment="1" applyFont="1">
      <alignment readingOrder="0"/>
    </xf>
    <xf borderId="0" fillId="3" fontId="4" numFmtId="0" xfId="0" applyFont="1"/>
    <xf borderId="0" fillId="4" fontId="2" numFmtId="0" xfId="0" applyAlignment="1" applyFill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5" fontId="6" numFmtId="0" xfId="0" applyAlignment="1" applyBorder="1" applyFill="1" applyFont="1">
      <alignment horizontal="center" readingOrder="0"/>
    </xf>
    <xf borderId="1" fillId="6" fontId="4" numFmtId="165" xfId="0" applyAlignment="1" applyBorder="1" applyFill="1" applyFont="1" applyNumberForma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1" fillId="8" fontId="4" numFmtId="166" xfId="0" applyAlignment="1" applyBorder="1" applyFill="1" applyFont="1" applyNumberFormat="1">
      <alignment horizontal="center" readingOrder="0"/>
    </xf>
    <xf borderId="1" fillId="8" fontId="4" numFmtId="166" xfId="0" applyAlignment="1" applyBorder="1" applyFont="1" applyNumberFormat="1">
      <alignment horizontal="center"/>
    </xf>
    <xf borderId="1" fillId="9" fontId="7" numFmtId="0" xfId="0" applyAlignment="1" applyBorder="1" applyFill="1" applyFont="1">
      <alignment horizontal="center" readingOrder="0"/>
    </xf>
    <xf borderId="1" fillId="9" fontId="7" numFmtId="167" xfId="0" applyAlignment="1" applyBorder="1" applyFont="1" applyNumberFormat="1">
      <alignment horizontal="center" readingOrder="0"/>
    </xf>
    <xf borderId="1" fillId="7" fontId="8" numFmtId="0" xfId="0" applyAlignment="1" applyBorder="1" applyFont="1">
      <alignment horizontal="center" readingOrder="0"/>
    </xf>
    <xf borderId="1" fillId="9" fontId="7" numFmtId="167" xfId="0" applyAlignment="1" applyBorder="1" applyFont="1" applyNumberFormat="1">
      <alignment horizontal="center" readingOrder="0"/>
    </xf>
    <xf borderId="1" fillId="0" fontId="4" numFmtId="10" xfId="0" applyAlignment="1" applyBorder="1" applyFont="1" applyNumberFormat="1">
      <alignment horizontal="center"/>
    </xf>
    <xf borderId="1" fillId="0" fontId="4" numFmtId="166" xfId="0" applyAlignment="1" applyBorder="1" applyFont="1" applyNumberFormat="1">
      <alignment horizontal="center"/>
    </xf>
    <xf borderId="1" fillId="7" fontId="9" numFmtId="168" xfId="0" applyAlignment="1" applyBorder="1" applyFont="1" applyNumberFormat="1">
      <alignment horizontal="center"/>
    </xf>
    <xf borderId="1" fillId="0" fontId="4" numFmtId="46" xfId="0" applyAlignment="1" applyBorder="1" applyFont="1" applyNumberFormat="1">
      <alignment horizontal="center"/>
    </xf>
    <xf borderId="1" fillId="10" fontId="4" numFmtId="0" xfId="0" applyAlignment="1" applyBorder="1" applyFill="1" applyFont="1">
      <alignment horizontal="center"/>
    </xf>
    <xf borderId="0" fillId="0" fontId="10" numFmtId="0" xfId="0" applyAlignment="1" applyFont="1">
      <alignment horizontal="center" readingOrder="0"/>
    </xf>
    <xf borderId="1" fillId="6" fontId="4" numFmtId="14" xfId="0" applyAlignment="1" applyBorder="1" applyFont="1" applyNumberFormat="1">
      <alignment horizontal="center"/>
    </xf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6" fontId="4" numFmtId="0" xfId="0" applyAlignment="1" applyBorder="1" applyFont="1">
      <alignment horizontal="center"/>
    </xf>
    <xf borderId="1" fillId="7" fontId="2" numFmtId="0" xfId="0" applyAlignment="1" applyBorder="1" applyFont="1">
      <alignment horizontal="center"/>
    </xf>
    <xf borderId="1" fillId="6" fontId="4" numFmtId="0" xfId="0" applyBorder="1" applyFont="1"/>
    <xf borderId="1" fillId="9" fontId="7" numFmtId="166" xfId="0" applyAlignment="1" applyBorder="1" applyFont="1" applyNumberFormat="1">
      <alignment horizontal="center" readingOrder="0"/>
    </xf>
    <xf borderId="0" fillId="11" fontId="2" numFmtId="0" xfId="0" applyAlignment="1" applyFill="1" applyFont="1">
      <alignment horizontal="center" readingOrder="0"/>
    </xf>
    <xf borderId="1" fillId="0" fontId="4" numFmtId="167" xfId="0" applyAlignment="1" applyBorder="1" applyFont="1" applyNumberFormat="1">
      <alignment horizontal="center"/>
    </xf>
    <xf borderId="1" fillId="0" fontId="9" numFmtId="166" xfId="0" applyAlignment="1" applyBorder="1" applyFont="1" applyNumberFormat="1">
      <alignment horizontal="center"/>
    </xf>
    <xf borderId="0" fillId="12" fontId="2" numFmtId="0" xfId="0" applyAlignment="1" applyFill="1" applyFont="1">
      <alignment horizontal="center" readingOrder="0"/>
    </xf>
    <xf borderId="1" fillId="2" fontId="11" numFmtId="0" xfId="0" applyAlignment="1" applyBorder="1" applyFont="1">
      <alignment horizontal="center" readingOrder="0" vertical="bottom"/>
    </xf>
    <xf borderId="1" fillId="2" fontId="11" numFmtId="0" xfId="0" applyAlignment="1" applyBorder="1" applyFont="1">
      <alignment horizontal="center" vertical="bottom"/>
    </xf>
    <xf borderId="1" fillId="0" fontId="12" numFmtId="164" xfId="0" applyAlignment="1" applyBorder="1" applyFont="1" applyNumberFormat="1">
      <alignment horizontal="center" vertical="bottom"/>
    </xf>
    <xf borderId="1" fillId="8" fontId="4" numFmtId="167" xfId="0" applyAlignment="1" applyBorder="1" applyFont="1" applyNumberFormat="1">
      <alignment horizontal="center"/>
    </xf>
    <xf borderId="1" fillId="0" fontId="12" numFmtId="46" xfId="0" applyAlignment="1" applyBorder="1" applyFont="1" applyNumberFormat="1">
      <alignment horizontal="center" vertical="bottom"/>
    </xf>
    <xf borderId="1" fillId="0" fontId="12" numFmtId="164" xfId="0" applyAlignment="1" applyBorder="1" applyFont="1" applyNumberFormat="1">
      <alignment vertical="bottom"/>
    </xf>
  </cellXfs>
  <cellStyles count="1">
    <cellStyle xfId="0" name="Normal" builtinId="0"/>
  </cellStyles>
  <dxfs count="4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Futuros!$C$25:$C$48</c:f>
            </c:strRef>
          </c:cat>
          <c:val>
            <c:numRef>
              <c:f>Futuros!$L$25:$L$48</c:f>
              <c:numCache/>
            </c:numRef>
          </c:val>
        </c:ser>
        <c:axId val="2039264689"/>
        <c:axId val="1690452708"/>
      </c:barChart>
      <c:catAx>
        <c:axId val="2039264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452708"/>
      </c:catAx>
      <c:valAx>
        <c:axId val="169045270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39264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Futuros!$C$52:$C$75</c:f>
            </c:strRef>
          </c:cat>
          <c:val>
            <c:numRef>
              <c:f>Futuros!$L$52:$L$75</c:f>
              <c:numCache/>
            </c:numRef>
          </c:val>
        </c:ser>
        <c:axId val="2116131402"/>
        <c:axId val="1766719279"/>
      </c:barChart>
      <c:catAx>
        <c:axId val="2116131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719279"/>
      </c:catAx>
      <c:valAx>
        <c:axId val="176671927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1161314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FFFFFF">
                  <a:alpha val="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Spot!$C$28:$C$51</c:f>
            </c:strRef>
          </c:cat>
          <c:val>
            <c:numRef>
              <c:f>Spot!$K$28:$K$51</c:f>
              <c:numCache/>
            </c:numRef>
          </c:val>
        </c:ser>
        <c:axId val="1274058524"/>
        <c:axId val="1821914756"/>
      </c:barChart>
      <c:catAx>
        <c:axId val="1274058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914756"/>
      </c:catAx>
      <c:valAx>
        <c:axId val="1821914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058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333375</xdr:colOff>
      <xdr:row>25</xdr:row>
      <xdr:rowOff>0</xdr:rowOff>
    </xdr:from>
    <xdr:ext cx="12211050" cy="46386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333375</xdr:colOff>
      <xdr:row>51</xdr:row>
      <xdr:rowOff>190500</xdr:rowOff>
    </xdr:from>
    <xdr:ext cx="12211050" cy="46386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0</xdr:colOff>
      <xdr:row>26</xdr:row>
      <xdr:rowOff>114300</xdr:rowOff>
    </xdr:from>
    <xdr:ext cx="12211050" cy="46386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4" max="5" width="18.63"/>
    <col customWidth="1" min="7" max="7" width="17.5"/>
    <col customWidth="1" min="8" max="8" width="18.0"/>
    <col customWidth="1" min="9" max="9" width="18.63"/>
    <col customWidth="1" min="10" max="10" width="20.88"/>
    <col customWidth="1" min="11" max="11" width="18.13"/>
    <col customWidth="1" min="12" max="12" width="17.5"/>
    <col customWidth="1" min="15" max="15" width="25.63"/>
    <col customWidth="1" min="16" max="16" width="25.25"/>
    <col customWidth="1" min="20" max="20" width="20.25"/>
  </cols>
  <sheetData>
    <row r="2">
      <c r="B2" s="1" t="s">
        <v>0</v>
      </c>
    </row>
    <row r="7">
      <c r="B7" s="2" t="s">
        <v>1</v>
      </c>
      <c r="H7" s="2" t="s">
        <v>2</v>
      </c>
    </row>
    <row r="8">
      <c r="B8" s="3" t="s">
        <v>3</v>
      </c>
      <c r="C8" s="3" t="s">
        <v>4</v>
      </c>
      <c r="D8" s="3" t="s">
        <v>5</v>
      </c>
      <c r="E8" s="3" t="s">
        <v>6</v>
      </c>
      <c r="H8" s="3" t="s">
        <v>7</v>
      </c>
      <c r="I8" s="4" t="s">
        <v>8</v>
      </c>
      <c r="J8" s="5"/>
      <c r="K8" s="6"/>
      <c r="L8" s="3" t="s">
        <v>9</v>
      </c>
    </row>
    <row r="9">
      <c r="B9" s="7" t="s">
        <v>10</v>
      </c>
      <c r="C9" s="7">
        <v>3.5</v>
      </c>
      <c r="D9" s="8"/>
      <c r="E9" s="8"/>
      <c r="H9" s="9" t="s">
        <v>11</v>
      </c>
      <c r="I9" s="10" t="s">
        <v>12</v>
      </c>
      <c r="J9" s="5"/>
      <c r="K9" s="6"/>
      <c r="L9" s="11">
        <v>45713.583333333336</v>
      </c>
    </row>
    <row r="10">
      <c r="B10" s="7" t="s">
        <v>13</v>
      </c>
      <c r="C10" s="8"/>
      <c r="D10" s="7">
        <v>1000.0</v>
      </c>
      <c r="E10" s="8"/>
      <c r="H10" s="9" t="s">
        <v>14</v>
      </c>
      <c r="I10" s="10" t="s">
        <v>15</v>
      </c>
      <c r="J10" s="5"/>
      <c r="K10" s="6"/>
      <c r="L10" s="11">
        <v>45713.583333333336</v>
      </c>
      <c r="P10" s="12"/>
      <c r="Q10" s="12"/>
    </row>
    <row r="11">
      <c r="B11" s="7" t="s">
        <v>16</v>
      </c>
      <c r="C11" s="8"/>
      <c r="D11" s="8"/>
      <c r="E11" s="7">
        <v>2025.0</v>
      </c>
      <c r="H11" s="9" t="s">
        <v>17</v>
      </c>
      <c r="I11" s="10" t="s">
        <v>18</v>
      </c>
      <c r="J11" s="5"/>
      <c r="K11" s="6"/>
      <c r="L11" s="13"/>
    </row>
    <row r="12">
      <c r="H12" s="9" t="s">
        <v>19</v>
      </c>
      <c r="I12" s="10" t="s">
        <v>20</v>
      </c>
      <c r="J12" s="5"/>
      <c r="K12" s="6"/>
      <c r="L12" s="13"/>
    </row>
    <row r="13">
      <c r="H13" s="9" t="s">
        <v>21</v>
      </c>
      <c r="I13" s="10" t="s">
        <v>22</v>
      </c>
      <c r="J13" s="5"/>
      <c r="K13" s="6"/>
    </row>
    <row r="14">
      <c r="H14" s="9" t="s">
        <v>8</v>
      </c>
      <c r="I14" s="10" t="s">
        <v>23</v>
      </c>
      <c r="J14" s="5"/>
      <c r="K14" s="6"/>
    </row>
    <row r="15">
      <c r="H15" s="9" t="s">
        <v>10</v>
      </c>
      <c r="I15" s="10" t="s">
        <v>24</v>
      </c>
      <c r="J15" s="5"/>
      <c r="K15" s="6"/>
    </row>
    <row r="16">
      <c r="H16" s="9" t="s">
        <v>25</v>
      </c>
      <c r="I16" s="10" t="s">
        <v>26</v>
      </c>
      <c r="J16" s="5"/>
      <c r="K16" s="6"/>
    </row>
    <row r="17">
      <c r="H17" s="9" t="s">
        <v>27</v>
      </c>
      <c r="I17" s="10" t="s">
        <v>28</v>
      </c>
      <c r="J17" s="5"/>
      <c r="K17" s="6"/>
      <c r="L17" s="7">
        <v>2025.0</v>
      </c>
    </row>
    <row r="18">
      <c r="H18" s="9" t="s">
        <v>6</v>
      </c>
      <c r="I18" s="10" t="s">
        <v>29</v>
      </c>
      <c r="J18" s="5"/>
      <c r="K18" s="6"/>
      <c r="L18" s="14">
        <v>45713.0</v>
      </c>
    </row>
    <row r="19">
      <c r="H19" s="9" t="s">
        <v>30</v>
      </c>
      <c r="I19" s="10" t="s">
        <v>31</v>
      </c>
      <c r="J19" s="5"/>
      <c r="K19" s="6"/>
    </row>
    <row r="20">
      <c r="I20" s="12"/>
      <c r="J20" s="12"/>
      <c r="K20" s="12"/>
    </row>
    <row r="22">
      <c r="B22" s="15" t="s">
        <v>32</v>
      </c>
      <c r="O22" s="16"/>
      <c r="P22" s="16"/>
      <c r="AD22" s="16"/>
    </row>
    <row r="23">
      <c r="B23" s="17" t="s">
        <v>33</v>
      </c>
      <c r="AD23" s="18" t="s">
        <v>13</v>
      </c>
      <c r="AE23" s="19">
        <f>D10</f>
        <v>1000</v>
      </c>
      <c r="AF23" s="19">
        <f>SUM(AF25:AF48)</f>
        <v>0</v>
      </c>
    </row>
    <row r="24">
      <c r="B24" s="3" t="s">
        <v>6</v>
      </c>
      <c r="C24" s="3" t="s">
        <v>30</v>
      </c>
      <c r="D24" s="3" t="s">
        <v>34</v>
      </c>
      <c r="E24" s="3" t="s">
        <v>35</v>
      </c>
      <c r="F24" s="3" t="s">
        <v>36</v>
      </c>
      <c r="G24" s="3" t="s">
        <v>11</v>
      </c>
      <c r="H24" s="3" t="s">
        <v>17</v>
      </c>
      <c r="I24" s="3" t="s">
        <v>21</v>
      </c>
      <c r="J24" s="3" t="s">
        <v>19</v>
      </c>
      <c r="K24" s="3" t="s">
        <v>14</v>
      </c>
      <c r="L24" s="3" t="s">
        <v>4</v>
      </c>
      <c r="M24" s="3" t="s">
        <v>37</v>
      </c>
      <c r="N24" s="3" t="s">
        <v>10</v>
      </c>
      <c r="O24" s="3" t="s">
        <v>38</v>
      </c>
      <c r="P24" s="3" t="s">
        <v>8</v>
      </c>
      <c r="Q24" s="12"/>
      <c r="R24" s="4" t="s">
        <v>39</v>
      </c>
      <c r="S24" s="5"/>
      <c r="T24" s="5"/>
      <c r="U24" s="5"/>
      <c r="V24" s="5"/>
      <c r="W24" s="5"/>
      <c r="X24" s="5"/>
      <c r="Y24" s="5"/>
      <c r="Z24" s="5"/>
      <c r="AA24" s="5"/>
      <c r="AB24" s="6"/>
      <c r="AD24" s="3" t="s">
        <v>6</v>
      </c>
      <c r="AE24" s="3" t="s">
        <v>40</v>
      </c>
      <c r="AF24" s="3" t="s">
        <v>41</v>
      </c>
    </row>
    <row r="25">
      <c r="B25" s="20">
        <v>45713.0</v>
      </c>
      <c r="C25" s="21" t="s">
        <v>42</v>
      </c>
      <c r="D25" s="22">
        <f t="shared" ref="D25:D48" si="1">F25*H25</f>
        <v>0</v>
      </c>
      <c r="E25" s="23" t="str">
        <f t="shared" ref="E25:E48" si="2">D25/I25</f>
        <v>#DIV/0!</v>
      </c>
      <c r="F25" s="24"/>
      <c r="G25" s="11">
        <v>45713.833333333336</v>
      </c>
      <c r="H25" s="25"/>
      <c r="I25" s="26"/>
      <c r="J25" s="27"/>
      <c r="K25" s="11">
        <v>45713.875</v>
      </c>
      <c r="L25" s="28" t="str">
        <f t="shared" ref="L25:L48" si="3">((J25-H25)/H25)*I25</f>
        <v>#DIV/0!</v>
      </c>
      <c r="M25" s="29">
        <f t="shared" ref="M25:M48" si="4">(J25-H25)*F25*I25</f>
        <v>0</v>
      </c>
      <c r="N25" s="30" t="str">
        <f t="shared" ref="N25:N48" si="5">H25*(1-$C$9/(I25*100))</f>
        <v>#DIV/0!</v>
      </c>
      <c r="O25" s="31">
        <f t="shared" ref="O25:O48" si="6">(K25-G25)</f>
        <v>0.04166666666</v>
      </c>
      <c r="P25" s="32"/>
      <c r="S25" s="33"/>
      <c r="AD25" s="34">
        <f>TODAY()</f>
        <v>45729</v>
      </c>
      <c r="AE25" s="35">
        <f>AE23</f>
        <v>1000</v>
      </c>
      <c r="AF25" s="36">
        <v>0.0</v>
      </c>
    </row>
    <row r="26">
      <c r="B26" s="20"/>
      <c r="C26" s="21"/>
      <c r="D26" s="22">
        <f t="shared" si="1"/>
        <v>0</v>
      </c>
      <c r="E26" s="23" t="str">
        <f t="shared" si="2"/>
        <v>#DIV/0!</v>
      </c>
      <c r="F26" s="24"/>
      <c r="G26" s="11"/>
      <c r="H26" s="25"/>
      <c r="I26" s="26"/>
      <c r="J26" s="27"/>
      <c r="K26" s="11"/>
      <c r="L26" s="28" t="str">
        <f t="shared" si="3"/>
        <v>#DIV/0!</v>
      </c>
      <c r="M26" s="29">
        <f t="shared" si="4"/>
        <v>0</v>
      </c>
      <c r="N26" s="30" t="str">
        <f t="shared" si="5"/>
        <v>#DIV/0!</v>
      </c>
      <c r="O26" s="31">
        <f t="shared" si="6"/>
        <v>0</v>
      </c>
      <c r="P26" s="32"/>
      <c r="AD26" s="37"/>
      <c r="AE26" s="35">
        <f t="shared" ref="AE26:AE75" si="7">AE25+AF25</f>
        <v>1000</v>
      </c>
      <c r="AF26" s="36">
        <v>0.0</v>
      </c>
    </row>
    <row r="27">
      <c r="B27" s="20"/>
      <c r="C27" s="21"/>
      <c r="D27" s="22">
        <f t="shared" si="1"/>
        <v>0</v>
      </c>
      <c r="E27" s="23" t="str">
        <f t="shared" si="2"/>
        <v>#DIV/0!</v>
      </c>
      <c r="F27" s="24"/>
      <c r="G27" s="11"/>
      <c r="H27" s="25"/>
      <c r="I27" s="26"/>
      <c r="J27" s="27"/>
      <c r="K27" s="11"/>
      <c r="L27" s="28" t="str">
        <f t="shared" si="3"/>
        <v>#DIV/0!</v>
      </c>
      <c r="M27" s="29">
        <f t="shared" si="4"/>
        <v>0</v>
      </c>
      <c r="N27" s="30" t="str">
        <f t="shared" si="5"/>
        <v>#DIV/0!</v>
      </c>
      <c r="O27" s="31">
        <f t="shared" si="6"/>
        <v>0</v>
      </c>
      <c r="P27" s="32"/>
      <c r="AD27" s="37"/>
      <c r="AE27" s="35">
        <f t="shared" si="7"/>
        <v>1000</v>
      </c>
      <c r="AF27" s="36">
        <v>0.0</v>
      </c>
    </row>
    <row r="28">
      <c r="B28" s="20"/>
      <c r="C28" s="38"/>
      <c r="D28" s="22">
        <f t="shared" si="1"/>
        <v>0</v>
      </c>
      <c r="E28" s="23" t="str">
        <f t="shared" si="2"/>
        <v>#DIV/0!</v>
      </c>
      <c r="F28" s="24"/>
      <c r="G28" s="11"/>
      <c r="H28" s="25"/>
      <c r="I28" s="26"/>
      <c r="J28" s="27"/>
      <c r="K28" s="11"/>
      <c r="L28" s="28" t="str">
        <f t="shared" si="3"/>
        <v>#DIV/0!</v>
      </c>
      <c r="M28" s="29">
        <f t="shared" si="4"/>
        <v>0</v>
      </c>
      <c r="N28" s="30" t="str">
        <f t="shared" si="5"/>
        <v>#DIV/0!</v>
      </c>
      <c r="O28" s="31">
        <f t="shared" si="6"/>
        <v>0</v>
      </c>
      <c r="P28" s="32"/>
      <c r="AD28" s="37"/>
      <c r="AE28" s="35">
        <f t="shared" si="7"/>
        <v>1000</v>
      </c>
      <c r="AF28" s="36">
        <v>0.0</v>
      </c>
    </row>
    <row r="29">
      <c r="B29" s="39"/>
      <c r="C29" s="38"/>
      <c r="D29" s="22">
        <f t="shared" si="1"/>
        <v>0</v>
      </c>
      <c r="E29" s="23" t="str">
        <f t="shared" si="2"/>
        <v>#DIV/0!</v>
      </c>
      <c r="F29" s="24"/>
      <c r="G29" s="11"/>
      <c r="H29" s="40"/>
      <c r="I29" s="26"/>
      <c r="J29" s="27"/>
      <c r="K29" s="11"/>
      <c r="L29" s="28" t="str">
        <f t="shared" si="3"/>
        <v>#DIV/0!</v>
      </c>
      <c r="M29" s="29">
        <f t="shared" si="4"/>
        <v>0</v>
      </c>
      <c r="N29" s="30" t="str">
        <f t="shared" si="5"/>
        <v>#DIV/0!</v>
      </c>
      <c r="O29" s="31">
        <f t="shared" si="6"/>
        <v>0</v>
      </c>
      <c r="P29" s="32"/>
      <c r="AD29" s="37"/>
      <c r="AE29" s="35">
        <f t="shared" si="7"/>
        <v>1000</v>
      </c>
      <c r="AF29" s="36">
        <v>0.0</v>
      </c>
    </row>
    <row r="30">
      <c r="B30" s="39"/>
      <c r="C30" s="38"/>
      <c r="D30" s="22">
        <f t="shared" si="1"/>
        <v>0</v>
      </c>
      <c r="E30" s="23" t="str">
        <f t="shared" si="2"/>
        <v>#DIV/0!</v>
      </c>
      <c r="F30" s="24"/>
      <c r="G30" s="11"/>
      <c r="H30" s="25"/>
      <c r="I30" s="26"/>
      <c r="J30" s="27"/>
      <c r="K30" s="11"/>
      <c r="L30" s="28" t="str">
        <f t="shared" si="3"/>
        <v>#DIV/0!</v>
      </c>
      <c r="M30" s="29">
        <f t="shared" si="4"/>
        <v>0</v>
      </c>
      <c r="N30" s="30" t="str">
        <f t="shared" si="5"/>
        <v>#DIV/0!</v>
      </c>
      <c r="O30" s="31">
        <f t="shared" si="6"/>
        <v>0</v>
      </c>
      <c r="P30" s="32"/>
      <c r="AD30" s="37"/>
      <c r="AE30" s="35">
        <f t="shared" si="7"/>
        <v>1000</v>
      </c>
      <c r="AF30" s="36">
        <v>0.0</v>
      </c>
    </row>
    <row r="31">
      <c r="B31" s="39"/>
      <c r="C31" s="38"/>
      <c r="D31" s="22">
        <f t="shared" si="1"/>
        <v>0</v>
      </c>
      <c r="E31" s="23" t="str">
        <f t="shared" si="2"/>
        <v>#DIV/0!</v>
      </c>
      <c r="F31" s="24"/>
      <c r="G31" s="11"/>
      <c r="H31" s="25"/>
      <c r="I31" s="26"/>
      <c r="J31" s="27"/>
      <c r="K31" s="11"/>
      <c r="L31" s="28" t="str">
        <f t="shared" si="3"/>
        <v>#DIV/0!</v>
      </c>
      <c r="M31" s="29">
        <f t="shared" si="4"/>
        <v>0</v>
      </c>
      <c r="N31" s="30" t="str">
        <f t="shared" si="5"/>
        <v>#DIV/0!</v>
      </c>
      <c r="O31" s="31">
        <f t="shared" si="6"/>
        <v>0</v>
      </c>
      <c r="P31" s="32"/>
      <c r="AD31" s="37"/>
      <c r="AE31" s="35">
        <f t="shared" si="7"/>
        <v>1000</v>
      </c>
      <c r="AF31" s="36">
        <v>0.0</v>
      </c>
    </row>
    <row r="32">
      <c r="B32" s="39"/>
      <c r="C32" s="38"/>
      <c r="D32" s="22">
        <f t="shared" si="1"/>
        <v>0</v>
      </c>
      <c r="E32" s="23" t="str">
        <f t="shared" si="2"/>
        <v>#DIV/0!</v>
      </c>
      <c r="F32" s="24"/>
      <c r="G32" s="11"/>
      <c r="H32" s="25"/>
      <c r="I32" s="26"/>
      <c r="J32" s="27"/>
      <c r="K32" s="11"/>
      <c r="L32" s="28" t="str">
        <f t="shared" si="3"/>
        <v>#DIV/0!</v>
      </c>
      <c r="M32" s="29">
        <f t="shared" si="4"/>
        <v>0</v>
      </c>
      <c r="N32" s="30" t="str">
        <f t="shared" si="5"/>
        <v>#DIV/0!</v>
      </c>
      <c r="O32" s="31">
        <f t="shared" si="6"/>
        <v>0</v>
      </c>
      <c r="P32" s="32"/>
      <c r="AD32" s="37"/>
      <c r="AE32" s="35">
        <f t="shared" si="7"/>
        <v>1000</v>
      </c>
      <c r="AF32" s="36">
        <v>0.0</v>
      </c>
    </row>
    <row r="33">
      <c r="B33" s="39"/>
      <c r="C33" s="38"/>
      <c r="D33" s="22">
        <f t="shared" si="1"/>
        <v>0</v>
      </c>
      <c r="E33" s="23" t="str">
        <f t="shared" si="2"/>
        <v>#DIV/0!</v>
      </c>
      <c r="F33" s="24"/>
      <c r="G33" s="11"/>
      <c r="H33" s="25"/>
      <c r="I33" s="26"/>
      <c r="J33" s="27"/>
      <c r="K33" s="11"/>
      <c r="L33" s="28" t="str">
        <f t="shared" si="3"/>
        <v>#DIV/0!</v>
      </c>
      <c r="M33" s="29">
        <f t="shared" si="4"/>
        <v>0</v>
      </c>
      <c r="N33" s="30" t="str">
        <f t="shared" si="5"/>
        <v>#DIV/0!</v>
      </c>
      <c r="O33" s="31">
        <f t="shared" si="6"/>
        <v>0</v>
      </c>
      <c r="P33" s="32"/>
      <c r="AD33" s="37"/>
      <c r="AE33" s="35">
        <f t="shared" si="7"/>
        <v>1000</v>
      </c>
      <c r="AF33" s="36">
        <v>0.0</v>
      </c>
    </row>
    <row r="34">
      <c r="B34" s="39"/>
      <c r="C34" s="38"/>
      <c r="D34" s="22">
        <f t="shared" si="1"/>
        <v>0</v>
      </c>
      <c r="E34" s="23" t="str">
        <f t="shared" si="2"/>
        <v>#DIV/0!</v>
      </c>
      <c r="F34" s="24"/>
      <c r="G34" s="11"/>
      <c r="H34" s="25"/>
      <c r="I34" s="26"/>
      <c r="J34" s="27"/>
      <c r="K34" s="11"/>
      <c r="L34" s="28" t="str">
        <f t="shared" si="3"/>
        <v>#DIV/0!</v>
      </c>
      <c r="M34" s="29">
        <f t="shared" si="4"/>
        <v>0</v>
      </c>
      <c r="N34" s="30" t="str">
        <f t="shared" si="5"/>
        <v>#DIV/0!</v>
      </c>
      <c r="O34" s="31">
        <f t="shared" si="6"/>
        <v>0</v>
      </c>
      <c r="P34" s="32"/>
      <c r="AD34" s="37"/>
      <c r="AE34" s="35">
        <f t="shared" si="7"/>
        <v>1000</v>
      </c>
      <c r="AF34" s="36">
        <v>0.0</v>
      </c>
    </row>
    <row r="35">
      <c r="B35" s="39"/>
      <c r="C35" s="38"/>
      <c r="D35" s="22">
        <f t="shared" si="1"/>
        <v>0</v>
      </c>
      <c r="E35" s="23" t="str">
        <f t="shared" si="2"/>
        <v>#DIV/0!</v>
      </c>
      <c r="F35" s="24"/>
      <c r="G35" s="11"/>
      <c r="H35" s="25"/>
      <c r="I35" s="26"/>
      <c r="J35" s="27"/>
      <c r="K35" s="11"/>
      <c r="L35" s="28" t="str">
        <f t="shared" si="3"/>
        <v>#DIV/0!</v>
      </c>
      <c r="M35" s="29">
        <f t="shared" si="4"/>
        <v>0</v>
      </c>
      <c r="N35" s="30" t="str">
        <f t="shared" si="5"/>
        <v>#DIV/0!</v>
      </c>
      <c r="O35" s="31">
        <f t="shared" si="6"/>
        <v>0</v>
      </c>
      <c r="P35" s="32"/>
      <c r="AD35" s="37"/>
      <c r="AE35" s="35">
        <f t="shared" si="7"/>
        <v>1000</v>
      </c>
      <c r="AF35" s="36">
        <v>0.0</v>
      </c>
    </row>
    <row r="36">
      <c r="B36" s="39"/>
      <c r="C36" s="38"/>
      <c r="D36" s="22">
        <f t="shared" si="1"/>
        <v>0</v>
      </c>
      <c r="E36" s="23" t="str">
        <f t="shared" si="2"/>
        <v>#DIV/0!</v>
      </c>
      <c r="F36" s="24"/>
      <c r="G36" s="11"/>
      <c r="H36" s="25"/>
      <c r="I36" s="26"/>
      <c r="J36" s="27"/>
      <c r="K36" s="11"/>
      <c r="L36" s="28" t="str">
        <f t="shared" si="3"/>
        <v>#DIV/0!</v>
      </c>
      <c r="M36" s="29">
        <f t="shared" si="4"/>
        <v>0</v>
      </c>
      <c r="N36" s="30" t="str">
        <f t="shared" si="5"/>
        <v>#DIV/0!</v>
      </c>
      <c r="O36" s="31">
        <f t="shared" si="6"/>
        <v>0</v>
      </c>
      <c r="P36" s="32"/>
      <c r="AD36" s="37"/>
      <c r="AE36" s="35">
        <f t="shared" si="7"/>
        <v>1000</v>
      </c>
      <c r="AF36" s="36">
        <v>0.0</v>
      </c>
    </row>
    <row r="37">
      <c r="B37" s="39"/>
      <c r="C37" s="38"/>
      <c r="D37" s="22">
        <f t="shared" si="1"/>
        <v>0</v>
      </c>
      <c r="E37" s="23" t="str">
        <f t="shared" si="2"/>
        <v>#DIV/0!</v>
      </c>
      <c r="F37" s="24"/>
      <c r="G37" s="11"/>
      <c r="H37" s="25"/>
      <c r="I37" s="26"/>
      <c r="J37" s="27"/>
      <c r="K37" s="11"/>
      <c r="L37" s="28" t="str">
        <f t="shared" si="3"/>
        <v>#DIV/0!</v>
      </c>
      <c r="M37" s="29">
        <f t="shared" si="4"/>
        <v>0</v>
      </c>
      <c r="N37" s="30" t="str">
        <f t="shared" si="5"/>
        <v>#DIV/0!</v>
      </c>
      <c r="O37" s="31">
        <f t="shared" si="6"/>
        <v>0</v>
      </c>
      <c r="P37" s="32"/>
      <c r="AD37" s="37"/>
      <c r="AE37" s="35">
        <f t="shared" si="7"/>
        <v>1000</v>
      </c>
      <c r="AF37" s="36">
        <v>0.0</v>
      </c>
    </row>
    <row r="38">
      <c r="B38" s="39"/>
      <c r="C38" s="38"/>
      <c r="D38" s="22">
        <f t="shared" si="1"/>
        <v>0</v>
      </c>
      <c r="E38" s="23" t="str">
        <f t="shared" si="2"/>
        <v>#DIV/0!</v>
      </c>
      <c r="F38" s="24"/>
      <c r="G38" s="11"/>
      <c r="H38" s="25"/>
      <c r="I38" s="26"/>
      <c r="J38" s="27"/>
      <c r="K38" s="11"/>
      <c r="L38" s="28" t="str">
        <f t="shared" si="3"/>
        <v>#DIV/0!</v>
      </c>
      <c r="M38" s="29">
        <f t="shared" si="4"/>
        <v>0</v>
      </c>
      <c r="N38" s="30" t="str">
        <f t="shared" si="5"/>
        <v>#DIV/0!</v>
      </c>
      <c r="O38" s="31">
        <f t="shared" si="6"/>
        <v>0</v>
      </c>
      <c r="P38" s="32"/>
      <c r="AD38" s="37"/>
      <c r="AE38" s="35">
        <f t="shared" si="7"/>
        <v>1000</v>
      </c>
      <c r="AF38" s="36">
        <v>0.0</v>
      </c>
    </row>
    <row r="39">
      <c r="B39" s="39"/>
      <c r="C39" s="38"/>
      <c r="D39" s="22">
        <f t="shared" si="1"/>
        <v>0</v>
      </c>
      <c r="E39" s="23" t="str">
        <f t="shared" si="2"/>
        <v>#DIV/0!</v>
      </c>
      <c r="F39" s="24"/>
      <c r="G39" s="11"/>
      <c r="H39" s="25"/>
      <c r="I39" s="26"/>
      <c r="J39" s="27"/>
      <c r="K39" s="11"/>
      <c r="L39" s="28" t="str">
        <f t="shared" si="3"/>
        <v>#DIV/0!</v>
      </c>
      <c r="M39" s="29">
        <f t="shared" si="4"/>
        <v>0</v>
      </c>
      <c r="N39" s="30" t="str">
        <f t="shared" si="5"/>
        <v>#DIV/0!</v>
      </c>
      <c r="O39" s="31">
        <f t="shared" si="6"/>
        <v>0</v>
      </c>
      <c r="P39" s="32"/>
      <c r="AD39" s="37"/>
      <c r="AE39" s="35">
        <f t="shared" si="7"/>
        <v>1000</v>
      </c>
      <c r="AF39" s="36">
        <v>0.0</v>
      </c>
    </row>
    <row r="40">
      <c r="B40" s="39"/>
      <c r="C40" s="38"/>
      <c r="D40" s="22">
        <f t="shared" si="1"/>
        <v>0</v>
      </c>
      <c r="E40" s="23" t="str">
        <f t="shared" si="2"/>
        <v>#DIV/0!</v>
      </c>
      <c r="F40" s="24"/>
      <c r="G40" s="11"/>
      <c r="H40" s="25"/>
      <c r="I40" s="26"/>
      <c r="J40" s="27"/>
      <c r="K40" s="11"/>
      <c r="L40" s="28" t="str">
        <f t="shared" si="3"/>
        <v>#DIV/0!</v>
      </c>
      <c r="M40" s="29">
        <f t="shared" si="4"/>
        <v>0</v>
      </c>
      <c r="N40" s="30" t="str">
        <f t="shared" si="5"/>
        <v>#DIV/0!</v>
      </c>
      <c r="O40" s="31">
        <f t="shared" si="6"/>
        <v>0</v>
      </c>
      <c r="P40" s="32"/>
      <c r="AD40" s="37"/>
      <c r="AE40" s="35">
        <f t="shared" si="7"/>
        <v>1000</v>
      </c>
      <c r="AF40" s="36">
        <v>0.0</v>
      </c>
    </row>
    <row r="41">
      <c r="B41" s="39"/>
      <c r="C41" s="38"/>
      <c r="D41" s="22">
        <f t="shared" si="1"/>
        <v>0</v>
      </c>
      <c r="E41" s="23" t="str">
        <f t="shared" si="2"/>
        <v>#DIV/0!</v>
      </c>
      <c r="F41" s="24"/>
      <c r="G41" s="11"/>
      <c r="H41" s="25"/>
      <c r="I41" s="26"/>
      <c r="J41" s="27"/>
      <c r="K41" s="11"/>
      <c r="L41" s="28" t="str">
        <f t="shared" si="3"/>
        <v>#DIV/0!</v>
      </c>
      <c r="M41" s="29">
        <f t="shared" si="4"/>
        <v>0</v>
      </c>
      <c r="N41" s="30" t="str">
        <f t="shared" si="5"/>
        <v>#DIV/0!</v>
      </c>
      <c r="O41" s="31">
        <f t="shared" si="6"/>
        <v>0</v>
      </c>
      <c r="P41" s="32"/>
      <c r="AD41" s="37"/>
      <c r="AE41" s="35">
        <f t="shared" si="7"/>
        <v>1000</v>
      </c>
      <c r="AF41" s="36">
        <v>0.0</v>
      </c>
    </row>
    <row r="42">
      <c r="B42" s="39"/>
      <c r="C42" s="38"/>
      <c r="D42" s="22">
        <f t="shared" si="1"/>
        <v>0</v>
      </c>
      <c r="E42" s="23" t="str">
        <f t="shared" si="2"/>
        <v>#DIV/0!</v>
      </c>
      <c r="F42" s="24"/>
      <c r="G42" s="11"/>
      <c r="H42" s="25"/>
      <c r="I42" s="26"/>
      <c r="J42" s="27"/>
      <c r="K42" s="11"/>
      <c r="L42" s="28" t="str">
        <f t="shared" si="3"/>
        <v>#DIV/0!</v>
      </c>
      <c r="M42" s="29">
        <f t="shared" si="4"/>
        <v>0</v>
      </c>
      <c r="N42" s="30" t="str">
        <f t="shared" si="5"/>
        <v>#DIV/0!</v>
      </c>
      <c r="O42" s="31">
        <f t="shared" si="6"/>
        <v>0</v>
      </c>
      <c r="P42" s="32"/>
      <c r="AD42" s="37"/>
      <c r="AE42" s="35">
        <f t="shared" si="7"/>
        <v>1000</v>
      </c>
      <c r="AF42" s="36">
        <v>0.0</v>
      </c>
    </row>
    <row r="43">
      <c r="B43" s="39"/>
      <c r="C43" s="38"/>
      <c r="D43" s="22">
        <f t="shared" si="1"/>
        <v>0</v>
      </c>
      <c r="E43" s="23" t="str">
        <f t="shared" si="2"/>
        <v>#DIV/0!</v>
      </c>
      <c r="F43" s="24"/>
      <c r="G43" s="11"/>
      <c r="H43" s="25"/>
      <c r="I43" s="26"/>
      <c r="J43" s="27"/>
      <c r="K43" s="11"/>
      <c r="L43" s="28" t="str">
        <f t="shared" si="3"/>
        <v>#DIV/0!</v>
      </c>
      <c r="M43" s="29">
        <f t="shared" si="4"/>
        <v>0</v>
      </c>
      <c r="N43" s="30" t="str">
        <f t="shared" si="5"/>
        <v>#DIV/0!</v>
      </c>
      <c r="O43" s="31">
        <f t="shared" si="6"/>
        <v>0</v>
      </c>
      <c r="P43" s="32"/>
      <c r="AD43" s="37"/>
      <c r="AE43" s="35">
        <f t="shared" si="7"/>
        <v>1000</v>
      </c>
      <c r="AF43" s="36">
        <v>0.0</v>
      </c>
    </row>
    <row r="44">
      <c r="B44" s="39"/>
      <c r="C44" s="38"/>
      <c r="D44" s="22">
        <f t="shared" si="1"/>
        <v>0</v>
      </c>
      <c r="E44" s="23" t="str">
        <f t="shared" si="2"/>
        <v>#DIV/0!</v>
      </c>
      <c r="F44" s="24"/>
      <c r="G44" s="11"/>
      <c r="H44" s="25"/>
      <c r="I44" s="26"/>
      <c r="J44" s="27"/>
      <c r="K44" s="11"/>
      <c r="L44" s="28" t="str">
        <f t="shared" si="3"/>
        <v>#DIV/0!</v>
      </c>
      <c r="M44" s="29">
        <f t="shared" si="4"/>
        <v>0</v>
      </c>
      <c r="N44" s="30" t="str">
        <f t="shared" si="5"/>
        <v>#DIV/0!</v>
      </c>
      <c r="O44" s="31">
        <f t="shared" si="6"/>
        <v>0</v>
      </c>
      <c r="P44" s="32"/>
      <c r="R44" s="12" t="s">
        <v>32</v>
      </c>
      <c r="AD44" s="37"/>
      <c r="AE44" s="35">
        <f t="shared" si="7"/>
        <v>1000</v>
      </c>
      <c r="AF44" s="36">
        <v>0.0</v>
      </c>
    </row>
    <row r="45">
      <c r="B45" s="39"/>
      <c r="C45" s="38"/>
      <c r="D45" s="22">
        <f t="shared" si="1"/>
        <v>0</v>
      </c>
      <c r="E45" s="23" t="str">
        <f t="shared" si="2"/>
        <v>#DIV/0!</v>
      </c>
      <c r="F45" s="24"/>
      <c r="G45" s="11"/>
      <c r="H45" s="25"/>
      <c r="I45" s="26"/>
      <c r="J45" s="27"/>
      <c r="K45" s="11"/>
      <c r="L45" s="28" t="str">
        <f t="shared" si="3"/>
        <v>#DIV/0!</v>
      </c>
      <c r="M45" s="29">
        <f t="shared" si="4"/>
        <v>0</v>
      </c>
      <c r="N45" s="30" t="str">
        <f t="shared" si="5"/>
        <v>#DIV/0!</v>
      </c>
      <c r="O45" s="31">
        <f t="shared" si="6"/>
        <v>0</v>
      </c>
      <c r="P45" s="32"/>
      <c r="AD45" s="37"/>
      <c r="AE45" s="35">
        <f t="shared" si="7"/>
        <v>1000</v>
      </c>
      <c r="AF45" s="36">
        <v>0.0</v>
      </c>
    </row>
    <row r="46">
      <c r="B46" s="39"/>
      <c r="C46" s="38"/>
      <c r="D46" s="22">
        <f t="shared" si="1"/>
        <v>0</v>
      </c>
      <c r="E46" s="23" t="str">
        <f t="shared" si="2"/>
        <v>#DIV/0!</v>
      </c>
      <c r="F46" s="24"/>
      <c r="G46" s="11"/>
      <c r="H46" s="25"/>
      <c r="I46" s="26"/>
      <c r="J46" s="27"/>
      <c r="K46" s="11"/>
      <c r="L46" s="28" t="str">
        <f t="shared" si="3"/>
        <v>#DIV/0!</v>
      </c>
      <c r="M46" s="29">
        <f t="shared" si="4"/>
        <v>0</v>
      </c>
      <c r="N46" s="30" t="str">
        <f t="shared" si="5"/>
        <v>#DIV/0!</v>
      </c>
      <c r="O46" s="31">
        <f t="shared" si="6"/>
        <v>0</v>
      </c>
      <c r="P46" s="32"/>
      <c r="AD46" s="37"/>
      <c r="AE46" s="35">
        <f t="shared" si="7"/>
        <v>1000</v>
      </c>
      <c r="AF46" s="36">
        <v>0.0</v>
      </c>
    </row>
    <row r="47">
      <c r="B47" s="39"/>
      <c r="C47" s="38"/>
      <c r="D47" s="22">
        <f t="shared" si="1"/>
        <v>0</v>
      </c>
      <c r="E47" s="23" t="str">
        <f t="shared" si="2"/>
        <v>#DIV/0!</v>
      </c>
      <c r="F47" s="24"/>
      <c r="G47" s="11"/>
      <c r="H47" s="25"/>
      <c r="I47" s="26"/>
      <c r="J47" s="27"/>
      <c r="K47" s="11"/>
      <c r="L47" s="28" t="str">
        <f t="shared" si="3"/>
        <v>#DIV/0!</v>
      </c>
      <c r="M47" s="29">
        <f t="shared" si="4"/>
        <v>0</v>
      </c>
      <c r="N47" s="30" t="str">
        <f t="shared" si="5"/>
        <v>#DIV/0!</v>
      </c>
      <c r="O47" s="31">
        <f t="shared" si="6"/>
        <v>0</v>
      </c>
      <c r="P47" s="32"/>
      <c r="AD47" s="37"/>
      <c r="AE47" s="35">
        <f t="shared" si="7"/>
        <v>1000</v>
      </c>
      <c r="AF47" s="36">
        <v>0.0</v>
      </c>
    </row>
    <row r="48">
      <c r="B48" s="39"/>
      <c r="C48" s="38"/>
      <c r="D48" s="22">
        <f t="shared" si="1"/>
        <v>0</v>
      </c>
      <c r="E48" s="23" t="str">
        <f t="shared" si="2"/>
        <v>#DIV/0!</v>
      </c>
      <c r="F48" s="24"/>
      <c r="G48" s="11"/>
      <c r="H48" s="25"/>
      <c r="I48" s="26"/>
      <c r="J48" s="27"/>
      <c r="K48" s="11"/>
      <c r="L48" s="28" t="str">
        <f t="shared" si="3"/>
        <v>#DIV/0!</v>
      </c>
      <c r="M48" s="29">
        <f t="shared" si="4"/>
        <v>0</v>
      </c>
      <c r="N48" s="30" t="str">
        <f t="shared" si="5"/>
        <v>#DIV/0!</v>
      </c>
      <c r="O48" s="31">
        <f t="shared" si="6"/>
        <v>0</v>
      </c>
      <c r="P48" s="32"/>
      <c r="AD48" s="37"/>
      <c r="AE48" s="35">
        <f t="shared" si="7"/>
        <v>1000</v>
      </c>
      <c r="AF48" s="36">
        <v>0.0</v>
      </c>
    </row>
    <row r="49">
      <c r="B49" s="16"/>
      <c r="AD49" s="37"/>
      <c r="AE49" s="35">
        <f t="shared" si="7"/>
        <v>1000</v>
      </c>
      <c r="AF49" s="36">
        <v>0.0</v>
      </c>
    </row>
    <row r="50">
      <c r="B50" s="41" t="s">
        <v>43</v>
      </c>
      <c r="AD50" s="37"/>
      <c r="AE50" s="35">
        <f t="shared" si="7"/>
        <v>1000</v>
      </c>
      <c r="AF50" s="36">
        <v>0.0</v>
      </c>
    </row>
    <row r="51">
      <c r="B51" s="3" t="s">
        <v>6</v>
      </c>
      <c r="C51" s="3" t="s">
        <v>30</v>
      </c>
      <c r="D51" s="3" t="s">
        <v>34</v>
      </c>
      <c r="E51" s="3" t="s">
        <v>35</v>
      </c>
      <c r="F51" s="3" t="s">
        <v>36</v>
      </c>
      <c r="G51" s="3" t="s">
        <v>11</v>
      </c>
      <c r="H51" s="3" t="s">
        <v>17</v>
      </c>
      <c r="I51" s="3" t="s">
        <v>21</v>
      </c>
      <c r="J51" s="3" t="s">
        <v>19</v>
      </c>
      <c r="K51" s="3" t="s">
        <v>14</v>
      </c>
      <c r="L51" s="3" t="s">
        <v>4</v>
      </c>
      <c r="M51" s="3" t="s">
        <v>37</v>
      </c>
      <c r="N51" s="3" t="s">
        <v>10</v>
      </c>
      <c r="O51" s="3" t="s">
        <v>38</v>
      </c>
      <c r="P51" s="3" t="s">
        <v>8</v>
      </c>
      <c r="R51" s="4" t="s">
        <v>44</v>
      </c>
      <c r="S51" s="5"/>
      <c r="T51" s="5"/>
      <c r="U51" s="5"/>
      <c r="V51" s="5"/>
      <c r="W51" s="5"/>
      <c r="X51" s="5"/>
      <c r="Y51" s="5"/>
      <c r="Z51" s="5"/>
      <c r="AA51" s="5"/>
      <c r="AB51" s="6"/>
      <c r="AD51" s="37"/>
      <c r="AE51" s="35">
        <f t="shared" si="7"/>
        <v>1000</v>
      </c>
      <c r="AF51" s="36">
        <v>0.0</v>
      </c>
    </row>
    <row r="52">
      <c r="B52" s="34">
        <f>TODAY()</f>
        <v>45729</v>
      </c>
      <c r="C52" s="21" t="s">
        <v>42</v>
      </c>
      <c r="D52" s="22">
        <f t="shared" ref="D52:D75" si="8">F52*H52</f>
        <v>0</v>
      </c>
      <c r="E52" s="23" t="str">
        <f t="shared" ref="E52:E75" si="9">D52/I52</f>
        <v>#DIV/0!</v>
      </c>
      <c r="F52" s="24"/>
      <c r="G52" s="11">
        <v>45713.833333333336</v>
      </c>
      <c r="H52" s="25"/>
      <c r="I52" s="26"/>
      <c r="J52" s="25"/>
      <c r="K52" s="11">
        <v>45713.84027777778</v>
      </c>
      <c r="L52" s="28" t="str">
        <f>((H52-J52)/H52)*I52</f>
        <v>#DIV/0!</v>
      </c>
      <c r="M52" s="42">
        <f t="shared" ref="M52:M75" si="10">(H52-J52)*F52</f>
        <v>0</v>
      </c>
      <c r="N52" s="43" t="str">
        <f t="shared" ref="N52:N75" si="11">H52*(1+($C$9/(I52*100)))</f>
        <v>#DIV/0!</v>
      </c>
      <c r="O52" s="31">
        <f t="shared" ref="O52:O75" si="12">(K52-G52)</f>
        <v>0.006944444445</v>
      </c>
      <c r="P52" s="32"/>
      <c r="AD52" s="37"/>
      <c r="AE52" s="35">
        <f t="shared" si="7"/>
        <v>1000</v>
      </c>
      <c r="AF52" s="36">
        <v>0.0</v>
      </c>
    </row>
    <row r="53">
      <c r="B53" s="37"/>
      <c r="C53" s="21"/>
      <c r="D53" s="22">
        <f t="shared" si="8"/>
        <v>0</v>
      </c>
      <c r="E53" s="23" t="str">
        <f t="shared" si="9"/>
        <v>#DIV/0!</v>
      </c>
      <c r="F53" s="24"/>
      <c r="G53" s="11"/>
      <c r="H53" s="25"/>
      <c r="I53" s="26"/>
      <c r="J53" s="25"/>
      <c r="K53" s="11"/>
      <c r="L53" s="28" t="str">
        <f t="shared" ref="L53:L75" si="13">(M53/E53)</f>
        <v>#DIV/0!</v>
      </c>
      <c r="M53" s="42">
        <f t="shared" si="10"/>
        <v>0</v>
      </c>
      <c r="N53" s="43" t="str">
        <f t="shared" si="11"/>
        <v>#DIV/0!</v>
      </c>
      <c r="O53" s="31">
        <f t="shared" si="12"/>
        <v>0</v>
      </c>
      <c r="P53" s="32"/>
      <c r="AD53" s="37"/>
      <c r="AE53" s="35">
        <f t="shared" si="7"/>
        <v>1000</v>
      </c>
      <c r="AF53" s="36">
        <v>0.0</v>
      </c>
    </row>
    <row r="54">
      <c r="B54" s="37"/>
      <c r="C54" s="21"/>
      <c r="D54" s="22">
        <f t="shared" si="8"/>
        <v>0</v>
      </c>
      <c r="E54" s="23" t="str">
        <f t="shared" si="9"/>
        <v>#DIV/0!</v>
      </c>
      <c r="F54" s="24"/>
      <c r="G54" s="11"/>
      <c r="H54" s="25"/>
      <c r="I54" s="26"/>
      <c r="J54" s="25"/>
      <c r="K54" s="11"/>
      <c r="L54" s="28" t="str">
        <f t="shared" si="13"/>
        <v>#DIV/0!</v>
      </c>
      <c r="M54" s="42">
        <f t="shared" si="10"/>
        <v>0</v>
      </c>
      <c r="N54" s="43" t="str">
        <f t="shared" si="11"/>
        <v>#DIV/0!</v>
      </c>
      <c r="O54" s="31">
        <f t="shared" si="12"/>
        <v>0</v>
      </c>
      <c r="P54" s="32"/>
      <c r="AD54" s="37"/>
      <c r="AE54" s="35">
        <f t="shared" si="7"/>
        <v>1000</v>
      </c>
      <c r="AF54" s="36">
        <v>0.0</v>
      </c>
    </row>
    <row r="55">
      <c r="B55" s="39"/>
      <c r="C55" s="38"/>
      <c r="D55" s="22">
        <f t="shared" si="8"/>
        <v>0</v>
      </c>
      <c r="E55" s="23" t="str">
        <f t="shared" si="9"/>
        <v>#DIV/0!</v>
      </c>
      <c r="F55" s="24"/>
      <c r="G55" s="7"/>
      <c r="H55" s="25"/>
      <c r="I55" s="26"/>
      <c r="J55" s="25"/>
      <c r="K55" s="7"/>
      <c r="L55" s="28" t="str">
        <f t="shared" si="13"/>
        <v>#DIV/0!</v>
      </c>
      <c r="M55" s="42">
        <f t="shared" si="10"/>
        <v>0</v>
      </c>
      <c r="N55" s="43" t="str">
        <f t="shared" si="11"/>
        <v>#DIV/0!</v>
      </c>
      <c r="O55" s="31">
        <f t="shared" si="12"/>
        <v>0</v>
      </c>
      <c r="P55" s="32"/>
      <c r="AD55" s="37"/>
      <c r="AE55" s="35">
        <f t="shared" si="7"/>
        <v>1000</v>
      </c>
      <c r="AF55" s="36">
        <v>0.0</v>
      </c>
    </row>
    <row r="56">
      <c r="B56" s="39"/>
      <c r="C56" s="38"/>
      <c r="D56" s="22">
        <f t="shared" si="8"/>
        <v>0</v>
      </c>
      <c r="E56" s="23" t="str">
        <f t="shared" si="9"/>
        <v>#DIV/0!</v>
      </c>
      <c r="F56" s="24"/>
      <c r="G56" s="7"/>
      <c r="H56" s="25"/>
      <c r="I56" s="26"/>
      <c r="J56" s="25"/>
      <c r="K56" s="7"/>
      <c r="L56" s="28" t="str">
        <f t="shared" si="13"/>
        <v>#DIV/0!</v>
      </c>
      <c r="M56" s="42">
        <f t="shared" si="10"/>
        <v>0</v>
      </c>
      <c r="N56" s="43" t="str">
        <f t="shared" si="11"/>
        <v>#DIV/0!</v>
      </c>
      <c r="O56" s="31">
        <f t="shared" si="12"/>
        <v>0</v>
      </c>
      <c r="P56" s="32"/>
      <c r="AD56" s="37"/>
      <c r="AE56" s="35">
        <f t="shared" si="7"/>
        <v>1000</v>
      </c>
      <c r="AF56" s="36">
        <v>0.0</v>
      </c>
    </row>
    <row r="57">
      <c r="B57" s="39"/>
      <c r="C57" s="21"/>
      <c r="D57" s="22">
        <f t="shared" si="8"/>
        <v>0</v>
      </c>
      <c r="E57" s="23" t="str">
        <f t="shared" si="9"/>
        <v>#DIV/0!</v>
      </c>
      <c r="F57" s="24"/>
      <c r="G57" s="7"/>
      <c r="H57" s="25"/>
      <c r="I57" s="26"/>
      <c r="J57" s="25"/>
      <c r="K57" s="7"/>
      <c r="L57" s="28" t="str">
        <f t="shared" si="13"/>
        <v>#DIV/0!</v>
      </c>
      <c r="M57" s="42">
        <f t="shared" si="10"/>
        <v>0</v>
      </c>
      <c r="N57" s="43" t="str">
        <f t="shared" si="11"/>
        <v>#DIV/0!</v>
      </c>
      <c r="O57" s="31">
        <f t="shared" si="12"/>
        <v>0</v>
      </c>
      <c r="P57" s="32"/>
      <c r="AD57" s="37"/>
      <c r="AE57" s="35">
        <f t="shared" si="7"/>
        <v>1000</v>
      </c>
      <c r="AF57" s="36">
        <v>0.0</v>
      </c>
    </row>
    <row r="58">
      <c r="B58" s="39"/>
      <c r="C58" s="38"/>
      <c r="D58" s="22">
        <f t="shared" si="8"/>
        <v>0</v>
      </c>
      <c r="E58" s="23" t="str">
        <f t="shared" si="9"/>
        <v>#DIV/0!</v>
      </c>
      <c r="F58" s="24"/>
      <c r="G58" s="7"/>
      <c r="H58" s="25"/>
      <c r="I58" s="26"/>
      <c r="J58" s="25"/>
      <c r="K58" s="7"/>
      <c r="L58" s="28" t="str">
        <f t="shared" si="13"/>
        <v>#DIV/0!</v>
      </c>
      <c r="M58" s="42">
        <f t="shared" si="10"/>
        <v>0</v>
      </c>
      <c r="N58" s="43" t="str">
        <f t="shared" si="11"/>
        <v>#DIV/0!</v>
      </c>
      <c r="O58" s="31">
        <f t="shared" si="12"/>
        <v>0</v>
      </c>
      <c r="P58" s="32"/>
      <c r="AD58" s="37"/>
      <c r="AE58" s="35">
        <f t="shared" si="7"/>
        <v>1000</v>
      </c>
      <c r="AF58" s="36">
        <v>0.0</v>
      </c>
    </row>
    <row r="59">
      <c r="B59" s="39"/>
      <c r="C59" s="38"/>
      <c r="D59" s="22">
        <f t="shared" si="8"/>
        <v>0</v>
      </c>
      <c r="E59" s="23" t="str">
        <f t="shared" si="9"/>
        <v>#DIV/0!</v>
      </c>
      <c r="F59" s="24"/>
      <c r="G59" s="7"/>
      <c r="H59" s="25"/>
      <c r="I59" s="26"/>
      <c r="J59" s="25"/>
      <c r="K59" s="7"/>
      <c r="L59" s="28" t="str">
        <f t="shared" si="13"/>
        <v>#DIV/0!</v>
      </c>
      <c r="M59" s="42">
        <f t="shared" si="10"/>
        <v>0</v>
      </c>
      <c r="N59" s="43" t="str">
        <f t="shared" si="11"/>
        <v>#DIV/0!</v>
      </c>
      <c r="O59" s="31">
        <f t="shared" si="12"/>
        <v>0</v>
      </c>
      <c r="P59" s="32"/>
      <c r="AD59" s="37"/>
      <c r="AE59" s="35">
        <f t="shared" si="7"/>
        <v>1000</v>
      </c>
      <c r="AF59" s="36">
        <v>0.0</v>
      </c>
    </row>
    <row r="60">
      <c r="B60" s="39"/>
      <c r="C60" s="38"/>
      <c r="D60" s="22">
        <f t="shared" si="8"/>
        <v>0</v>
      </c>
      <c r="E60" s="23" t="str">
        <f t="shared" si="9"/>
        <v>#DIV/0!</v>
      </c>
      <c r="F60" s="24"/>
      <c r="G60" s="7"/>
      <c r="H60" s="25"/>
      <c r="I60" s="26"/>
      <c r="J60" s="25"/>
      <c r="K60" s="7"/>
      <c r="L60" s="28" t="str">
        <f t="shared" si="13"/>
        <v>#DIV/0!</v>
      </c>
      <c r="M60" s="42">
        <f t="shared" si="10"/>
        <v>0</v>
      </c>
      <c r="N60" s="43" t="str">
        <f t="shared" si="11"/>
        <v>#DIV/0!</v>
      </c>
      <c r="O60" s="31">
        <f t="shared" si="12"/>
        <v>0</v>
      </c>
      <c r="P60" s="32"/>
      <c r="AD60" s="37"/>
      <c r="AE60" s="35">
        <f t="shared" si="7"/>
        <v>1000</v>
      </c>
      <c r="AF60" s="36">
        <v>0.0</v>
      </c>
    </row>
    <row r="61">
      <c r="B61" s="39"/>
      <c r="C61" s="38"/>
      <c r="D61" s="22">
        <f t="shared" si="8"/>
        <v>0</v>
      </c>
      <c r="E61" s="23" t="str">
        <f t="shared" si="9"/>
        <v>#DIV/0!</v>
      </c>
      <c r="F61" s="24"/>
      <c r="G61" s="7"/>
      <c r="H61" s="25"/>
      <c r="I61" s="26"/>
      <c r="J61" s="25"/>
      <c r="K61" s="7"/>
      <c r="L61" s="28" t="str">
        <f t="shared" si="13"/>
        <v>#DIV/0!</v>
      </c>
      <c r="M61" s="42">
        <f t="shared" si="10"/>
        <v>0</v>
      </c>
      <c r="N61" s="43" t="str">
        <f t="shared" si="11"/>
        <v>#DIV/0!</v>
      </c>
      <c r="O61" s="31">
        <f t="shared" si="12"/>
        <v>0</v>
      </c>
      <c r="P61" s="32"/>
      <c r="AD61" s="37"/>
      <c r="AE61" s="35">
        <f t="shared" si="7"/>
        <v>1000</v>
      </c>
      <c r="AF61" s="36">
        <v>0.0</v>
      </c>
    </row>
    <row r="62">
      <c r="B62" s="39"/>
      <c r="C62" s="38"/>
      <c r="D62" s="22">
        <f t="shared" si="8"/>
        <v>0</v>
      </c>
      <c r="E62" s="23" t="str">
        <f t="shared" si="9"/>
        <v>#DIV/0!</v>
      </c>
      <c r="F62" s="24"/>
      <c r="G62" s="7"/>
      <c r="H62" s="25"/>
      <c r="I62" s="26"/>
      <c r="J62" s="25"/>
      <c r="K62" s="7"/>
      <c r="L62" s="28" t="str">
        <f t="shared" si="13"/>
        <v>#DIV/0!</v>
      </c>
      <c r="M62" s="42">
        <f t="shared" si="10"/>
        <v>0</v>
      </c>
      <c r="N62" s="43" t="str">
        <f t="shared" si="11"/>
        <v>#DIV/0!</v>
      </c>
      <c r="O62" s="31">
        <f t="shared" si="12"/>
        <v>0</v>
      </c>
      <c r="P62" s="32"/>
      <c r="AD62" s="37"/>
      <c r="AE62" s="35">
        <f t="shared" si="7"/>
        <v>1000</v>
      </c>
      <c r="AF62" s="36">
        <v>0.0</v>
      </c>
    </row>
    <row r="63">
      <c r="B63" s="39"/>
      <c r="C63" s="38"/>
      <c r="D63" s="22">
        <f t="shared" si="8"/>
        <v>0</v>
      </c>
      <c r="E63" s="23" t="str">
        <f t="shared" si="9"/>
        <v>#DIV/0!</v>
      </c>
      <c r="F63" s="24"/>
      <c r="G63" s="7"/>
      <c r="H63" s="25"/>
      <c r="I63" s="26"/>
      <c r="J63" s="25"/>
      <c r="K63" s="7"/>
      <c r="L63" s="28" t="str">
        <f t="shared" si="13"/>
        <v>#DIV/0!</v>
      </c>
      <c r="M63" s="42">
        <f t="shared" si="10"/>
        <v>0</v>
      </c>
      <c r="N63" s="43" t="str">
        <f t="shared" si="11"/>
        <v>#DIV/0!</v>
      </c>
      <c r="O63" s="31">
        <f t="shared" si="12"/>
        <v>0</v>
      </c>
      <c r="P63" s="32"/>
      <c r="AD63" s="37"/>
      <c r="AE63" s="35">
        <f t="shared" si="7"/>
        <v>1000</v>
      </c>
      <c r="AF63" s="36">
        <v>0.0</v>
      </c>
    </row>
    <row r="64">
      <c r="B64" s="39"/>
      <c r="C64" s="38"/>
      <c r="D64" s="22">
        <f t="shared" si="8"/>
        <v>0</v>
      </c>
      <c r="E64" s="23" t="str">
        <f t="shared" si="9"/>
        <v>#DIV/0!</v>
      </c>
      <c r="F64" s="24"/>
      <c r="G64" s="7"/>
      <c r="H64" s="25"/>
      <c r="I64" s="26"/>
      <c r="J64" s="25"/>
      <c r="K64" s="7"/>
      <c r="L64" s="28" t="str">
        <f t="shared" si="13"/>
        <v>#DIV/0!</v>
      </c>
      <c r="M64" s="42">
        <f t="shared" si="10"/>
        <v>0</v>
      </c>
      <c r="N64" s="43" t="str">
        <f t="shared" si="11"/>
        <v>#DIV/0!</v>
      </c>
      <c r="O64" s="31">
        <f t="shared" si="12"/>
        <v>0</v>
      </c>
      <c r="P64" s="32"/>
      <c r="AD64" s="37"/>
      <c r="AE64" s="35">
        <f t="shared" si="7"/>
        <v>1000</v>
      </c>
      <c r="AF64" s="36">
        <v>0.0</v>
      </c>
    </row>
    <row r="65">
      <c r="B65" s="39"/>
      <c r="C65" s="38"/>
      <c r="D65" s="22">
        <f t="shared" si="8"/>
        <v>0</v>
      </c>
      <c r="E65" s="23" t="str">
        <f t="shared" si="9"/>
        <v>#DIV/0!</v>
      </c>
      <c r="F65" s="24"/>
      <c r="G65" s="7"/>
      <c r="H65" s="25"/>
      <c r="I65" s="26"/>
      <c r="J65" s="25"/>
      <c r="K65" s="7"/>
      <c r="L65" s="28" t="str">
        <f t="shared" si="13"/>
        <v>#DIV/0!</v>
      </c>
      <c r="M65" s="42">
        <f t="shared" si="10"/>
        <v>0</v>
      </c>
      <c r="N65" s="43" t="str">
        <f t="shared" si="11"/>
        <v>#DIV/0!</v>
      </c>
      <c r="O65" s="31">
        <f t="shared" si="12"/>
        <v>0</v>
      </c>
      <c r="P65" s="32"/>
      <c r="AD65" s="37"/>
      <c r="AE65" s="35">
        <f t="shared" si="7"/>
        <v>1000</v>
      </c>
      <c r="AF65" s="36">
        <v>0.0</v>
      </c>
    </row>
    <row r="66">
      <c r="B66" s="39"/>
      <c r="C66" s="38"/>
      <c r="D66" s="22">
        <f t="shared" si="8"/>
        <v>0</v>
      </c>
      <c r="E66" s="23" t="str">
        <f t="shared" si="9"/>
        <v>#DIV/0!</v>
      </c>
      <c r="F66" s="24"/>
      <c r="G66" s="7"/>
      <c r="H66" s="25"/>
      <c r="I66" s="26"/>
      <c r="J66" s="25"/>
      <c r="K66" s="7"/>
      <c r="L66" s="28" t="str">
        <f t="shared" si="13"/>
        <v>#DIV/0!</v>
      </c>
      <c r="M66" s="42">
        <f t="shared" si="10"/>
        <v>0</v>
      </c>
      <c r="N66" s="43" t="str">
        <f t="shared" si="11"/>
        <v>#DIV/0!</v>
      </c>
      <c r="O66" s="31">
        <f t="shared" si="12"/>
        <v>0</v>
      </c>
      <c r="P66" s="32"/>
      <c r="AD66" s="37"/>
      <c r="AE66" s="35">
        <f t="shared" si="7"/>
        <v>1000</v>
      </c>
      <c r="AF66" s="36">
        <v>0.0</v>
      </c>
    </row>
    <row r="67">
      <c r="B67" s="39"/>
      <c r="C67" s="38"/>
      <c r="D67" s="22">
        <f t="shared" si="8"/>
        <v>0</v>
      </c>
      <c r="E67" s="23" t="str">
        <f t="shared" si="9"/>
        <v>#DIV/0!</v>
      </c>
      <c r="F67" s="24"/>
      <c r="G67" s="7"/>
      <c r="H67" s="25"/>
      <c r="I67" s="26"/>
      <c r="J67" s="25"/>
      <c r="K67" s="7"/>
      <c r="L67" s="28" t="str">
        <f t="shared" si="13"/>
        <v>#DIV/0!</v>
      </c>
      <c r="M67" s="42">
        <f t="shared" si="10"/>
        <v>0</v>
      </c>
      <c r="N67" s="43" t="str">
        <f t="shared" si="11"/>
        <v>#DIV/0!</v>
      </c>
      <c r="O67" s="31">
        <f t="shared" si="12"/>
        <v>0</v>
      </c>
      <c r="P67" s="32"/>
      <c r="AD67" s="37"/>
      <c r="AE67" s="35">
        <f t="shared" si="7"/>
        <v>1000</v>
      </c>
      <c r="AF67" s="36">
        <v>0.0</v>
      </c>
    </row>
    <row r="68">
      <c r="B68" s="39"/>
      <c r="C68" s="38"/>
      <c r="D68" s="22">
        <f t="shared" si="8"/>
        <v>0</v>
      </c>
      <c r="E68" s="23" t="str">
        <f t="shared" si="9"/>
        <v>#DIV/0!</v>
      </c>
      <c r="F68" s="24"/>
      <c r="G68" s="7"/>
      <c r="H68" s="25"/>
      <c r="I68" s="26"/>
      <c r="J68" s="25"/>
      <c r="K68" s="7"/>
      <c r="L68" s="28" t="str">
        <f t="shared" si="13"/>
        <v>#DIV/0!</v>
      </c>
      <c r="M68" s="42">
        <f t="shared" si="10"/>
        <v>0</v>
      </c>
      <c r="N68" s="43" t="str">
        <f t="shared" si="11"/>
        <v>#DIV/0!</v>
      </c>
      <c r="O68" s="31">
        <f t="shared" si="12"/>
        <v>0</v>
      </c>
      <c r="P68" s="32"/>
      <c r="AD68" s="37"/>
      <c r="AE68" s="35">
        <f t="shared" si="7"/>
        <v>1000</v>
      </c>
      <c r="AF68" s="36">
        <v>0.0</v>
      </c>
    </row>
    <row r="69">
      <c r="B69" s="39"/>
      <c r="C69" s="38"/>
      <c r="D69" s="22">
        <f t="shared" si="8"/>
        <v>0</v>
      </c>
      <c r="E69" s="23" t="str">
        <f t="shared" si="9"/>
        <v>#DIV/0!</v>
      </c>
      <c r="F69" s="24"/>
      <c r="G69" s="7"/>
      <c r="H69" s="25"/>
      <c r="I69" s="26"/>
      <c r="J69" s="25"/>
      <c r="K69" s="7"/>
      <c r="L69" s="28" t="str">
        <f t="shared" si="13"/>
        <v>#DIV/0!</v>
      </c>
      <c r="M69" s="42">
        <f t="shared" si="10"/>
        <v>0</v>
      </c>
      <c r="N69" s="43" t="str">
        <f t="shared" si="11"/>
        <v>#DIV/0!</v>
      </c>
      <c r="O69" s="31">
        <f t="shared" si="12"/>
        <v>0</v>
      </c>
      <c r="P69" s="32"/>
      <c r="AD69" s="37"/>
      <c r="AE69" s="35">
        <f t="shared" si="7"/>
        <v>1000</v>
      </c>
      <c r="AF69" s="36">
        <v>0.0</v>
      </c>
    </row>
    <row r="70">
      <c r="B70" s="39"/>
      <c r="C70" s="38"/>
      <c r="D70" s="22">
        <f t="shared" si="8"/>
        <v>0</v>
      </c>
      <c r="E70" s="23" t="str">
        <f t="shared" si="9"/>
        <v>#DIV/0!</v>
      </c>
      <c r="F70" s="24"/>
      <c r="G70" s="7"/>
      <c r="H70" s="25"/>
      <c r="I70" s="26"/>
      <c r="J70" s="25"/>
      <c r="K70" s="7"/>
      <c r="L70" s="28" t="str">
        <f t="shared" si="13"/>
        <v>#DIV/0!</v>
      </c>
      <c r="M70" s="42">
        <f t="shared" si="10"/>
        <v>0</v>
      </c>
      <c r="N70" s="43" t="str">
        <f t="shared" si="11"/>
        <v>#DIV/0!</v>
      </c>
      <c r="O70" s="31">
        <f t="shared" si="12"/>
        <v>0</v>
      </c>
      <c r="P70" s="32"/>
      <c r="AD70" s="37"/>
      <c r="AE70" s="35">
        <f t="shared" si="7"/>
        <v>1000</v>
      </c>
      <c r="AF70" s="36">
        <v>0.0</v>
      </c>
    </row>
    <row r="71">
      <c r="B71" s="39"/>
      <c r="C71" s="38"/>
      <c r="D71" s="22">
        <f t="shared" si="8"/>
        <v>0</v>
      </c>
      <c r="E71" s="23" t="str">
        <f t="shared" si="9"/>
        <v>#DIV/0!</v>
      </c>
      <c r="F71" s="24"/>
      <c r="G71" s="7"/>
      <c r="H71" s="25"/>
      <c r="I71" s="26"/>
      <c r="J71" s="25"/>
      <c r="K71" s="7"/>
      <c r="L71" s="28" t="str">
        <f t="shared" si="13"/>
        <v>#DIV/0!</v>
      </c>
      <c r="M71" s="42">
        <f t="shared" si="10"/>
        <v>0</v>
      </c>
      <c r="N71" s="43" t="str">
        <f t="shared" si="11"/>
        <v>#DIV/0!</v>
      </c>
      <c r="O71" s="31">
        <f t="shared" si="12"/>
        <v>0</v>
      </c>
      <c r="P71" s="32"/>
      <c r="AD71" s="37"/>
      <c r="AE71" s="35">
        <f t="shared" si="7"/>
        <v>1000</v>
      </c>
      <c r="AF71" s="36">
        <v>0.0</v>
      </c>
    </row>
    <row r="72">
      <c r="B72" s="39"/>
      <c r="C72" s="38"/>
      <c r="D72" s="22">
        <f t="shared" si="8"/>
        <v>0</v>
      </c>
      <c r="E72" s="23" t="str">
        <f t="shared" si="9"/>
        <v>#DIV/0!</v>
      </c>
      <c r="F72" s="24"/>
      <c r="G72" s="7"/>
      <c r="H72" s="25"/>
      <c r="I72" s="26"/>
      <c r="J72" s="25"/>
      <c r="K72" s="7"/>
      <c r="L72" s="28" t="str">
        <f t="shared" si="13"/>
        <v>#DIV/0!</v>
      </c>
      <c r="M72" s="42">
        <f t="shared" si="10"/>
        <v>0</v>
      </c>
      <c r="N72" s="43" t="str">
        <f t="shared" si="11"/>
        <v>#DIV/0!</v>
      </c>
      <c r="O72" s="31">
        <f t="shared" si="12"/>
        <v>0</v>
      </c>
      <c r="P72" s="32"/>
      <c r="AD72" s="37"/>
      <c r="AE72" s="35">
        <f t="shared" si="7"/>
        <v>1000</v>
      </c>
      <c r="AF72" s="36">
        <v>0.0</v>
      </c>
    </row>
    <row r="73">
      <c r="B73" s="39"/>
      <c r="C73" s="38"/>
      <c r="D73" s="22">
        <f t="shared" si="8"/>
        <v>0</v>
      </c>
      <c r="E73" s="23" t="str">
        <f t="shared" si="9"/>
        <v>#DIV/0!</v>
      </c>
      <c r="F73" s="24"/>
      <c r="G73" s="7"/>
      <c r="H73" s="25"/>
      <c r="I73" s="26"/>
      <c r="J73" s="25"/>
      <c r="K73" s="7"/>
      <c r="L73" s="28" t="str">
        <f t="shared" si="13"/>
        <v>#DIV/0!</v>
      </c>
      <c r="M73" s="42">
        <f t="shared" si="10"/>
        <v>0</v>
      </c>
      <c r="N73" s="43" t="str">
        <f t="shared" si="11"/>
        <v>#DIV/0!</v>
      </c>
      <c r="O73" s="31">
        <f t="shared" si="12"/>
        <v>0</v>
      </c>
      <c r="P73" s="32"/>
      <c r="AD73" s="37"/>
      <c r="AE73" s="35">
        <f t="shared" si="7"/>
        <v>1000</v>
      </c>
      <c r="AF73" s="36">
        <v>0.0</v>
      </c>
    </row>
    <row r="74">
      <c r="B74" s="39"/>
      <c r="C74" s="38"/>
      <c r="D74" s="22">
        <f t="shared" si="8"/>
        <v>0</v>
      </c>
      <c r="E74" s="23" t="str">
        <f t="shared" si="9"/>
        <v>#DIV/0!</v>
      </c>
      <c r="F74" s="24"/>
      <c r="G74" s="7"/>
      <c r="H74" s="25"/>
      <c r="I74" s="26"/>
      <c r="J74" s="25"/>
      <c r="K74" s="7"/>
      <c r="L74" s="28" t="str">
        <f t="shared" si="13"/>
        <v>#DIV/0!</v>
      </c>
      <c r="M74" s="42">
        <f t="shared" si="10"/>
        <v>0</v>
      </c>
      <c r="N74" s="43" t="str">
        <f t="shared" si="11"/>
        <v>#DIV/0!</v>
      </c>
      <c r="O74" s="31">
        <f t="shared" si="12"/>
        <v>0</v>
      </c>
      <c r="P74" s="32"/>
      <c r="AD74" s="37"/>
      <c r="AE74" s="35">
        <f t="shared" si="7"/>
        <v>1000</v>
      </c>
      <c r="AF74" s="36">
        <v>0.0</v>
      </c>
    </row>
    <row r="75">
      <c r="B75" s="39"/>
      <c r="C75" s="38"/>
      <c r="D75" s="22">
        <f t="shared" si="8"/>
        <v>0</v>
      </c>
      <c r="E75" s="23" t="str">
        <f t="shared" si="9"/>
        <v>#DIV/0!</v>
      </c>
      <c r="F75" s="24"/>
      <c r="G75" s="7"/>
      <c r="H75" s="25"/>
      <c r="I75" s="26"/>
      <c r="J75" s="25"/>
      <c r="K75" s="7"/>
      <c r="L75" s="28" t="str">
        <f t="shared" si="13"/>
        <v>#DIV/0!</v>
      </c>
      <c r="M75" s="42">
        <f t="shared" si="10"/>
        <v>0</v>
      </c>
      <c r="N75" s="43" t="str">
        <f t="shared" si="11"/>
        <v>#DIV/0!</v>
      </c>
      <c r="O75" s="31">
        <f t="shared" si="12"/>
        <v>0</v>
      </c>
      <c r="P75" s="32"/>
      <c r="AD75" s="37"/>
      <c r="AE75" s="35">
        <f t="shared" si="7"/>
        <v>1000</v>
      </c>
      <c r="AF75" s="36">
        <v>0.0</v>
      </c>
    </row>
    <row r="94">
      <c r="P94" s="12"/>
    </row>
    <row r="95">
      <c r="M95" s="13"/>
    </row>
    <row r="96">
      <c r="M96" s="13"/>
    </row>
  </sheetData>
  <mergeCells count="22">
    <mergeCell ref="B2:L4"/>
    <mergeCell ref="B7:E7"/>
    <mergeCell ref="H7:L7"/>
    <mergeCell ref="I8:K8"/>
    <mergeCell ref="I9:K9"/>
    <mergeCell ref="I10:K10"/>
    <mergeCell ref="I11:K11"/>
    <mergeCell ref="I19:K19"/>
    <mergeCell ref="B22:N22"/>
    <mergeCell ref="AD22:AF22"/>
    <mergeCell ref="B23:P23"/>
    <mergeCell ref="R24:AB24"/>
    <mergeCell ref="B49:P49"/>
    <mergeCell ref="B50:P50"/>
    <mergeCell ref="R51:AB51"/>
    <mergeCell ref="I12:K12"/>
    <mergeCell ref="I13:K13"/>
    <mergeCell ref="I14:K14"/>
    <mergeCell ref="I15:K15"/>
    <mergeCell ref="I16:K16"/>
    <mergeCell ref="I17:K17"/>
    <mergeCell ref="I18:K18"/>
  </mergeCells>
  <conditionalFormatting sqref="M25:M48">
    <cfRule type="cellIs" dxfId="0" priority="1" operator="greaterThan">
      <formula>0</formula>
    </cfRule>
  </conditionalFormatting>
  <conditionalFormatting sqref="M25:M48">
    <cfRule type="cellIs" dxfId="1" priority="2" operator="lessThan">
      <formula>0</formula>
    </cfRule>
  </conditionalFormatting>
  <conditionalFormatting sqref="L25:L48">
    <cfRule type="cellIs" dxfId="1" priority="3" operator="lessThan">
      <formula>0</formula>
    </cfRule>
  </conditionalFormatting>
  <conditionalFormatting sqref="L25:L48">
    <cfRule type="cellIs" dxfId="2" priority="4" operator="greaterThan">
      <formula>0</formula>
    </cfRule>
  </conditionalFormatting>
  <conditionalFormatting sqref="M52:M75">
    <cfRule type="cellIs" dxfId="0" priority="5" operator="greaterThan">
      <formula>0</formula>
    </cfRule>
  </conditionalFormatting>
  <conditionalFormatting sqref="M52:M75">
    <cfRule type="cellIs" dxfId="1" priority="6" operator="lessThan">
      <formula>0</formula>
    </cfRule>
  </conditionalFormatting>
  <conditionalFormatting sqref="L52:L75">
    <cfRule type="cellIs" dxfId="0" priority="7" operator="greaterThan">
      <formula>0</formula>
    </cfRule>
  </conditionalFormatting>
  <conditionalFormatting sqref="L52:L75">
    <cfRule type="cellIs" dxfId="1" priority="8" operator="lessThan">
      <formula>0</formula>
    </cfRule>
  </conditionalFormatting>
  <conditionalFormatting sqref="AF25:AF75">
    <cfRule type="cellIs" dxfId="0" priority="9" operator="greaterThan">
      <formula>0</formula>
    </cfRule>
  </conditionalFormatting>
  <conditionalFormatting sqref="AF25:AF75">
    <cfRule type="cellIs" dxfId="1" priority="10" operator="lessThan">
      <formula>0</formula>
    </cfRule>
  </conditionalFormatting>
  <conditionalFormatting sqref="AF25:AF75">
    <cfRule type="cellIs" dxfId="3" priority="11" operator="equal">
      <formula>0</formula>
    </cfRule>
  </conditionalFormatting>
  <conditionalFormatting sqref="M25:M48">
    <cfRule type="cellIs" dxfId="3" priority="12" operator="equal">
      <formula>0</formula>
    </cfRule>
  </conditionalFormatting>
  <conditionalFormatting sqref="L25:L48">
    <cfRule type="cellIs" dxfId="3" priority="13" operator="equal">
      <formula>0</formula>
    </cfRule>
  </conditionalFormatting>
  <conditionalFormatting sqref="M52:M75">
    <cfRule type="cellIs" dxfId="3" priority="14" operator="equal">
      <formula>0</formula>
    </cfRule>
  </conditionalFormatting>
  <conditionalFormatting sqref="L52:L75">
    <cfRule type="cellIs" dxfId="3" priority="15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6.25"/>
    <col customWidth="1" min="4" max="5" width="22.25"/>
    <col customWidth="1" min="6" max="6" width="15.13"/>
    <col customWidth="1" min="7" max="7" width="21.13"/>
    <col customWidth="1" min="8" max="8" width="19.88"/>
    <col customWidth="1" min="9" max="9" width="20.63"/>
    <col customWidth="1" min="10" max="10" width="19.63"/>
    <col customWidth="1" min="11" max="11" width="14.75"/>
    <col customWidth="1" min="12" max="12" width="20.13"/>
    <col customWidth="1" min="13" max="13" width="18.13"/>
    <col customWidth="1" min="14" max="14" width="32.88"/>
    <col customWidth="1" min="15" max="15" width="71.25"/>
    <col customWidth="1" min="16" max="16" width="25.38"/>
  </cols>
  <sheetData>
    <row r="2">
      <c r="B2" s="1" t="s">
        <v>45</v>
      </c>
    </row>
    <row r="7">
      <c r="B7" s="2" t="s">
        <v>2</v>
      </c>
    </row>
    <row r="8">
      <c r="B8" s="3" t="s">
        <v>7</v>
      </c>
      <c r="C8" s="4" t="s">
        <v>8</v>
      </c>
      <c r="D8" s="5"/>
      <c r="E8" s="5"/>
      <c r="F8" s="6"/>
      <c r="G8" s="3" t="s">
        <v>9</v>
      </c>
    </row>
    <row r="9">
      <c r="B9" s="9" t="s">
        <v>11</v>
      </c>
      <c r="C9" s="10" t="s">
        <v>12</v>
      </c>
      <c r="D9" s="5"/>
      <c r="E9" s="5"/>
      <c r="F9" s="6"/>
      <c r="G9" s="11">
        <v>45713.583333333336</v>
      </c>
    </row>
    <row r="10">
      <c r="B10" s="9" t="s">
        <v>14</v>
      </c>
      <c r="C10" s="10" t="s">
        <v>15</v>
      </c>
      <c r="D10" s="5"/>
      <c r="E10" s="5"/>
      <c r="F10" s="6"/>
      <c r="G10" s="11">
        <v>45713.583333333336</v>
      </c>
    </row>
    <row r="11">
      <c r="B11" s="9" t="s">
        <v>17</v>
      </c>
      <c r="C11" s="10" t="s">
        <v>18</v>
      </c>
      <c r="D11" s="5"/>
      <c r="E11" s="5"/>
      <c r="F11" s="6"/>
      <c r="G11" s="13"/>
    </row>
    <row r="12">
      <c r="B12" s="9" t="s">
        <v>19</v>
      </c>
      <c r="C12" s="10" t="s">
        <v>20</v>
      </c>
      <c r="D12" s="5"/>
      <c r="E12" s="5"/>
      <c r="F12" s="6"/>
      <c r="G12" s="13"/>
    </row>
    <row r="13">
      <c r="B13" s="9" t="s">
        <v>8</v>
      </c>
      <c r="C13" s="10" t="s">
        <v>23</v>
      </c>
      <c r="D13" s="5"/>
      <c r="E13" s="5"/>
      <c r="F13" s="6"/>
    </row>
    <row r="14">
      <c r="B14" s="9" t="s">
        <v>46</v>
      </c>
      <c r="C14" s="10" t="s">
        <v>47</v>
      </c>
      <c r="D14" s="5"/>
      <c r="E14" s="5"/>
      <c r="F14" s="6"/>
    </row>
    <row r="15">
      <c r="B15" s="9" t="s">
        <v>25</v>
      </c>
      <c r="C15" s="10" t="s">
        <v>26</v>
      </c>
      <c r="D15" s="5"/>
      <c r="E15" s="5"/>
      <c r="F15" s="6"/>
    </row>
    <row r="16">
      <c r="B16" s="9" t="s">
        <v>27</v>
      </c>
      <c r="C16" s="10" t="s">
        <v>28</v>
      </c>
      <c r="D16" s="5"/>
      <c r="E16" s="5"/>
      <c r="F16" s="6"/>
      <c r="G16" s="7">
        <v>2025.0</v>
      </c>
    </row>
    <row r="17">
      <c r="B17" s="9" t="s">
        <v>6</v>
      </c>
      <c r="C17" s="10" t="s">
        <v>29</v>
      </c>
      <c r="D17" s="5"/>
      <c r="E17" s="5"/>
      <c r="F17" s="6"/>
      <c r="G17" s="14">
        <v>45713.0</v>
      </c>
    </row>
    <row r="18">
      <c r="B18" s="9" t="s">
        <v>30</v>
      </c>
      <c r="C18" s="10" t="s">
        <v>31</v>
      </c>
      <c r="D18" s="5"/>
      <c r="E18" s="5"/>
      <c r="F18" s="6"/>
    </row>
    <row r="19">
      <c r="B19" s="9" t="s">
        <v>48</v>
      </c>
      <c r="C19" s="10" t="s">
        <v>49</v>
      </c>
      <c r="D19" s="5"/>
      <c r="E19" s="5"/>
      <c r="F19" s="6"/>
    </row>
    <row r="25">
      <c r="B25" s="15" t="s">
        <v>32</v>
      </c>
      <c r="S25" s="4" t="s">
        <v>50</v>
      </c>
      <c r="T25" s="5"/>
      <c r="U25" s="5"/>
      <c r="V25" s="5"/>
      <c r="W25" s="5"/>
      <c r="X25" s="5"/>
      <c r="Y25" s="5"/>
      <c r="Z25" s="5"/>
      <c r="AA25" s="5"/>
      <c r="AB25" s="5"/>
      <c r="AC25" s="6"/>
    </row>
    <row r="26">
      <c r="B26" s="44" t="s">
        <v>51</v>
      </c>
    </row>
    <row r="27">
      <c r="B27" s="3" t="s">
        <v>6</v>
      </c>
      <c r="C27" s="3" t="s">
        <v>30</v>
      </c>
      <c r="D27" s="3" t="s">
        <v>34</v>
      </c>
      <c r="E27" s="3" t="s">
        <v>48</v>
      </c>
      <c r="F27" s="3" t="s">
        <v>36</v>
      </c>
      <c r="G27" s="3" t="s">
        <v>17</v>
      </c>
      <c r="H27" s="45" t="s">
        <v>52</v>
      </c>
      <c r="I27" s="3" t="s">
        <v>19</v>
      </c>
      <c r="J27" s="45" t="s">
        <v>53</v>
      </c>
      <c r="K27" s="3" t="s">
        <v>4</v>
      </c>
      <c r="L27" s="3" t="s">
        <v>37</v>
      </c>
      <c r="M27" s="3" t="s">
        <v>54</v>
      </c>
      <c r="N27" s="3" t="s">
        <v>46</v>
      </c>
      <c r="O27" s="3" t="s">
        <v>8</v>
      </c>
      <c r="P27" s="46" t="s">
        <v>38</v>
      </c>
    </row>
    <row r="28">
      <c r="B28" s="20">
        <v>45713.0</v>
      </c>
      <c r="C28" s="21" t="s">
        <v>42</v>
      </c>
      <c r="D28" s="22">
        <f t="shared" ref="D28:D51" si="1">F28*G28</f>
        <v>25</v>
      </c>
      <c r="E28" s="22" t="s">
        <v>55</v>
      </c>
      <c r="F28" s="24">
        <v>10.0</v>
      </c>
      <c r="G28" s="25">
        <v>2.5</v>
      </c>
      <c r="H28" s="47">
        <v>45713.833333333336</v>
      </c>
      <c r="I28" s="27">
        <v>5.0</v>
      </c>
      <c r="J28" s="47">
        <v>45713.875</v>
      </c>
      <c r="K28" s="28">
        <f t="shared" ref="K28:K51" si="2">(L28/D28)</f>
        <v>1</v>
      </c>
      <c r="L28" s="29">
        <f t="shared" ref="L28:L51" si="3">(I28-G28)*F28</f>
        <v>25</v>
      </c>
      <c r="M28" s="48">
        <f t="shared" ref="M28:M51" si="4">(F28*I28)</f>
        <v>50</v>
      </c>
      <c r="N28" s="31"/>
      <c r="O28" s="32"/>
      <c r="P28" s="49">
        <f t="shared" ref="P28:P51" si="5">(J28-H28)</f>
        <v>0.04166666666</v>
      </c>
    </row>
    <row r="29">
      <c r="B29" s="20">
        <v>45714.0</v>
      </c>
      <c r="C29" s="21" t="s">
        <v>42</v>
      </c>
      <c r="D29" s="22">
        <f t="shared" si="1"/>
        <v>25</v>
      </c>
      <c r="E29" s="22" t="s">
        <v>56</v>
      </c>
      <c r="F29" s="24">
        <v>10.0</v>
      </c>
      <c r="G29" s="25">
        <v>2.5</v>
      </c>
      <c r="H29" s="47">
        <v>45714.833333333336</v>
      </c>
      <c r="I29" s="27">
        <v>5.0</v>
      </c>
      <c r="J29" s="47">
        <v>45714.875</v>
      </c>
      <c r="K29" s="28">
        <f t="shared" si="2"/>
        <v>1</v>
      </c>
      <c r="L29" s="29">
        <f t="shared" si="3"/>
        <v>25</v>
      </c>
      <c r="M29" s="48">
        <f t="shared" si="4"/>
        <v>50</v>
      </c>
      <c r="N29" s="31"/>
      <c r="O29" s="32"/>
      <c r="P29" s="49">
        <f t="shared" si="5"/>
        <v>0.04166666666</v>
      </c>
    </row>
    <row r="30">
      <c r="B30" s="20"/>
      <c r="C30" s="21"/>
      <c r="D30" s="22">
        <f t="shared" si="1"/>
        <v>0</v>
      </c>
      <c r="E30" s="22"/>
      <c r="F30" s="24"/>
      <c r="G30" s="25"/>
      <c r="H30" s="50"/>
      <c r="I30" s="27"/>
      <c r="J30" s="50"/>
      <c r="K30" s="28" t="str">
        <f t="shared" si="2"/>
        <v>#DIV/0!</v>
      </c>
      <c r="L30" s="29">
        <f t="shared" si="3"/>
        <v>0</v>
      </c>
      <c r="M30" s="48">
        <f t="shared" si="4"/>
        <v>0</v>
      </c>
      <c r="N30" s="31"/>
      <c r="O30" s="32"/>
      <c r="P30" s="49">
        <f t="shared" si="5"/>
        <v>0</v>
      </c>
    </row>
    <row r="31">
      <c r="B31" s="20"/>
      <c r="C31" s="38"/>
      <c r="D31" s="22">
        <f t="shared" si="1"/>
        <v>0</v>
      </c>
      <c r="E31" s="22"/>
      <c r="F31" s="24"/>
      <c r="G31" s="25"/>
      <c r="H31" s="50"/>
      <c r="I31" s="27"/>
      <c r="J31" s="50"/>
      <c r="K31" s="28" t="str">
        <f t="shared" si="2"/>
        <v>#DIV/0!</v>
      </c>
      <c r="L31" s="29">
        <f t="shared" si="3"/>
        <v>0</v>
      </c>
      <c r="M31" s="48">
        <f t="shared" si="4"/>
        <v>0</v>
      </c>
      <c r="N31" s="31"/>
      <c r="O31" s="32"/>
      <c r="P31" s="49">
        <f t="shared" si="5"/>
        <v>0</v>
      </c>
    </row>
    <row r="32">
      <c r="B32" s="39"/>
      <c r="C32" s="38"/>
      <c r="D32" s="22">
        <f t="shared" si="1"/>
        <v>0</v>
      </c>
      <c r="E32" s="22"/>
      <c r="F32" s="24"/>
      <c r="G32" s="40"/>
      <c r="H32" s="50"/>
      <c r="I32" s="27"/>
      <c r="J32" s="50"/>
      <c r="K32" s="28" t="str">
        <f t="shared" si="2"/>
        <v>#DIV/0!</v>
      </c>
      <c r="L32" s="29">
        <f t="shared" si="3"/>
        <v>0</v>
      </c>
      <c r="M32" s="48">
        <f t="shared" si="4"/>
        <v>0</v>
      </c>
      <c r="N32" s="31"/>
      <c r="O32" s="32"/>
      <c r="P32" s="49">
        <f t="shared" si="5"/>
        <v>0</v>
      </c>
    </row>
    <row r="33">
      <c r="B33" s="39"/>
      <c r="C33" s="38"/>
      <c r="D33" s="22">
        <f t="shared" si="1"/>
        <v>0</v>
      </c>
      <c r="E33" s="22"/>
      <c r="F33" s="24"/>
      <c r="G33" s="25"/>
      <c r="H33" s="50"/>
      <c r="I33" s="27"/>
      <c r="J33" s="50"/>
      <c r="K33" s="28" t="str">
        <f t="shared" si="2"/>
        <v>#DIV/0!</v>
      </c>
      <c r="L33" s="29">
        <f t="shared" si="3"/>
        <v>0</v>
      </c>
      <c r="M33" s="48">
        <f t="shared" si="4"/>
        <v>0</v>
      </c>
      <c r="N33" s="31"/>
      <c r="O33" s="32"/>
      <c r="P33" s="49">
        <f t="shared" si="5"/>
        <v>0</v>
      </c>
    </row>
    <row r="34">
      <c r="B34" s="39"/>
      <c r="C34" s="38"/>
      <c r="D34" s="22">
        <f t="shared" si="1"/>
        <v>0</v>
      </c>
      <c r="E34" s="22"/>
      <c r="F34" s="24"/>
      <c r="G34" s="25"/>
      <c r="H34" s="50"/>
      <c r="I34" s="27"/>
      <c r="J34" s="50"/>
      <c r="K34" s="28" t="str">
        <f t="shared" si="2"/>
        <v>#DIV/0!</v>
      </c>
      <c r="L34" s="29">
        <f t="shared" si="3"/>
        <v>0</v>
      </c>
      <c r="M34" s="48">
        <f t="shared" si="4"/>
        <v>0</v>
      </c>
      <c r="N34" s="31"/>
      <c r="O34" s="32"/>
      <c r="P34" s="49">
        <f t="shared" si="5"/>
        <v>0</v>
      </c>
    </row>
    <row r="35">
      <c r="B35" s="39"/>
      <c r="C35" s="38"/>
      <c r="D35" s="22">
        <f t="shared" si="1"/>
        <v>0</v>
      </c>
      <c r="E35" s="22"/>
      <c r="F35" s="24"/>
      <c r="G35" s="25"/>
      <c r="H35" s="50"/>
      <c r="I35" s="27"/>
      <c r="J35" s="50"/>
      <c r="K35" s="28" t="str">
        <f t="shared" si="2"/>
        <v>#DIV/0!</v>
      </c>
      <c r="L35" s="29">
        <f t="shared" si="3"/>
        <v>0</v>
      </c>
      <c r="M35" s="48">
        <f t="shared" si="4"/>
        <v>0</v>
      </c>
      <c r="N35" s="31"/>
      <c r="O35" s="32"/>
      <c r="P35" s="49">
        <f t="shared" si="5"/>
        <v>0</v>
      </c>
    </row>
    <row r="36">
      <c r="B36" s="39"/>
      <c r="C36" s="38"/>
      <c r="D36" s="22">
        <f t="shared" si="1"/>
        <v>0</v>
      </c>
      <c r="E36" s="22"/>
      <c r="F36" s="24"/>
      <c r="G36" s="25"/>
      <c r="H36" s="50"/>
      <c r="I36" s="27"/>
      <c r="J36" s="50"/>
      <c r="K36" s="28" t="str">
        <f t="shared" si="2"/>
        <v>#DIV/0!</v>
      </c>
      <c r="L36" s="29">
        <f t="shared" si="3"/>
        <v>0</v>
      </c>
      <c r="M36" s="48">
        <f t="shared" si="4"/>
        <v>0</v>
      </c>
      <c r="N36" s="31"/>
      <c r="O36" s="32"/>
      <c r="P36" s="49">
        <f t="shared" si="5"/>
        <v>0</v>
      </c>
    </row>
    <row r="37">
      <c r="B37" s="39"/>
      <c r="C37" s="38"/>
      <c r="D37" s="22">
        <f t="shared" si="1"/>
        <v>0</v>
      </c>
      <c r="E37" s="22"/>
      <c r="F37" s="24"/>
      <c r="G37" s="25"/>
      <c r="H37" s="50"/>
      <c r="I37" s="27"/>
      <c r="J37" s="50"/>
      <c r="K37" s="28" t="str">
        <f t="shared" si="2"/>
        <v>#DIV/0!</v>
      </c>
      <c r="L37" s="29">
        <f t="shared" si="3"/>
        <v>0</v>
      </c>
      <c r="M37" s="48">
        <f t="shared" si="4"/>
        <v>0</v>
      </c>
      <c r="N37" s="31"/>
      <c r="O37" s="32"/>
      <c r="P37" s="49">
        <f t="shared" si="5"/>
        <v>0</v>
      </c>
    </row>
    <row r="38">
      <c r="B38" s="39"/>
      <c r="C38" s="38"/>
      <c r="D38" s="22">
        <f t="shared" si="1"/>
        <v>0</v>
      </c>
      <c r="E38" s="22"/>
      <c r="F38" s="24"/>
      <c r="G38" s="25"/>
      <c r="H38" s="50"/>
      <c r="I38" s="27"/>
      <c r="J38" s="50"/>
      <c r="K38" s="28" t="str">
        <f t="shared" si="2"/>
        <v>#DIV/0!</v>
      </c>
      <c r="L38" s="29">
        <f t="shared" si="3"/>
        <v>0</v>
      </c>
      <c r="M38" s="48">
        <f t="shared" si="4"/>
        <v>0</v>
      </c>
      <c r="N38" s="31"/>
      <c r="O38" s="32"/>
      <c r="P38" s="49">
        <f t="shared" si="5"/>
        <v>0</v>
      </c>
    </row>
    <row r="39">
      <c r="B39" s="39"/>
      <c r="C39" s="38"/>
      <c r="D39" s="22">
        <f t="shared" si="1"/>
        <v>0</v>
      </c>
      <c r="E39" s="22"/>
      <c r="F39" s="24"/>
      <c r="G39" s="25"/>
      <c r="H39" s="50"/>
      <c r="I39" s="27"/>
      <c r="J39" s="50"/>
      <c r="K39" s="28" t="str">
        <f t="shared" si="2"/>
        <v>#DIV/0!</v>
      </c>
      <c r="L39" s="29">
        <f t="shared" si="3"/>
        <v>0</v>
      </c>
      <c r="M39" s="48">
        <f t="shared" si="4"/>
        <v>0</v>
      </c>
      <c r="N39" s="31"/>
      <c r="O39" s="32"/>
      <c r="P39" s="49">
        <f t="shared" si="5"/>
        <v>0</v>
      </c>
    </row>
    <row r="40">
      <c r="B40" s="39"/>
      <c r="C40" s="38"/>
      <c r="D40" s="22">
        <f t="shared" si="1"/>
        <v>0</v>
      </c>
      <c r="E40" s="22"/>
      <c r="F40" s="24"/>
      <c r="G40" s="25"/>
      <c r="H40" s="50"/>
      <c r="I40" s="27"/>
      <c r="J40" s="50"/>
      <c r="K40" s="28" t="str">
        <f t="shared" si="2"/>
        <v>#DIV/0!</v>
      </c>
      <c r="L40" s="29">
        <f t="shared" si="3"/>
        <v>0</v>
      </c>
      <c r="M40" s="48">
        <f t="shared" si="4"/>
        <v>0</v>
      </c>
      <c r="N40" s="31"/>
      <c r="O40" s="32"/>
      <c r="P40" s="49">
        <f t="shared" si="5"/>
        <v>0</v>
      </c>
    </row>
    <row r="41">
      <c r="B41" s="39"/>
      <c r="C41" s="38"/>
      <c r="D41" s="22">
        <f t="shared" si="1"/>
        <v>0</v>
      </c>
      <c r="E41" s="22"/>
      <c r="F41" s="24"/>
      <c r="G41" s="25"/>
      <c r="H41" s="50"/>
      <c r="I41" s="27"/>
      <c r="J41" s="50"/>
      <c r="K41" s="28" t="str">
        <f t="shared" si="2"/>
        <v>#DIV/0!</v>
      </c>
      <c r="L41" s="29">
        <f t="shared" si="3"/>
        <v>0</v>
      </c>
      <c r="M41" s="48">
        <f t="shared" si="4"/>
        <v>0</v>
      </c>
      <c r="N41" s="31"/>
      <c r="O41" s="32"/>
      <c r="P41" s="49">
        <f t="shared" si="5"/>
        <v>0</v>
      </c>
    </row>
    <row r="42">
      <c r="B42" s="39"/>
      <c r="C42" s="38"/>
      <c r="D42" s="22">
        <f t="shared" si="1"/>
        <v>0</v>
      </c>
      <c r="E42" s="22"/>
      <c r="F42" s="24"/>
      <c r="G42" s="25"/>
      <c r="H42" s="50"/>
      <c r="I42" s="27"/>
      <c r="J42" s="50"/>
      <c r="K42" s="28" t="str">
        <f t="shared" si="2"/>
        <v>#DIV/0!</v>
      </c>
      <c r="L42" s="29">
        <f t="shared" si="3"/>
        <v>0</v>
      </c>
      <c r="M42" s="48">
        <f t="shared" si="4"/>
        <v>0</v>
      </c>
      <c r="N42" s="31"/>
      <c r="O42" s="32"/>
      <c r="P42" s="49">
        <f t="shared" si="5"/>
        <v>0</v>
      </c>
    </row>
    <row r="43">
      <c r="B43" s="39"/>
      <c r="C43" s="38"/>
      <c r="D43" s="22">
        <f t="shared" si="1"/>
        <v>0</v>
      </c>
      <c r="E43" s="22"/>
      <c r="F43" s="24"/>
      <c r="G43" s="25"/>
      <c r="H43" s="50"/>
      <c r="I43" s="27"/>
      <c r="J43" s="50"/>
      <c r="K43" s="28" t="str">
        <f t="shared" si="2"/>
        <v>#DIV/0!</v>
      </c>
      <c r="L43" s="29">
        <f t="shared" si="3"/>
        <v>0</v>
      </c>
      <c r="M43" s="48">
        <f t="shared" si="4"/>
        <v>0</v>
      </c>
      <c r="N43" s="31"/>
      <c r="O43" s="32"/>
      <c r="P43" s="49">
        <f t="shared" si="5"/>
        <v>0</v>
      </c>
    </row>
    <row r="44">
      <c r="B44" s="39"/>
      <c r="C44" s="38"/>
      <c r="D44" s="22">
        <f t="shared" si="1"/>
        <v>0</v>
      </c>
      <c r="E44" s="22"/>
      <c r="F44" s="24"/>
      <c r="G44" s="25"/>
      <c r="H44" s="50"/>
      <c r="I44" s="27"/>
      <c r="J44" s="50"/>
      <c r="K44" s="28" t="str">
        <f t="shared" si="2"/>
        <v>#DIV/0!</v>
      </c>
      <c r="L44" s="29">
        <f t="shared" si="3"/>
        <v>0</v>
      </c>
      <c r="M44" s="48">
        <f t="shared" si="4"/>
        <v>0</v>
      </c>
      <c r="N44" s="31"/>
      <c r="O44" s="32"/>
      <c r="P44" s="49">
        <f t="shared" si="5"/>
        <v>0</v>
      </c>
    </row>
    <row r="45">
      <c r="B45" s="39"/>
      <c r="C45" s="38"/>
      <c r="D45" s="22">
        <f t="shared" si="1"/>
        <v>0</v>
      </c>
      <c r="E45" s="22"/>
      <c r="F45" s="24"/>
      <c r="G45" s="25"/>
      <c r="H45" s="50"/>
      <c r="I45" s="27"/>
      <c r="J45" s="50"/>
      <c r="K45" s="28" t="str">
        <f t="shared" si="2"/>
        <v>#DIV/0!</v>
      </c>
      <c r="L45" s="29">
        <f t="shared" si="3"/>
        <v>0</v>
      </c>
      <c r="M45" s="48">
        <f t="shared" si="4"/>
        <v>0</v>
      </c>
      <c r="N45" s="31"/>
      <c r="O45" s="32"/>
      <c r="P45" s="49">
        <f t="shared" si="5"/>
        <v>0</v>
      </c>
    </row>
    <row r="46">
      <c r="B46" s="39"/>
      <c r="C46" s="38"/>
      <c r="D46" s="22">
        <f t="shared" si="1"/>
        <v>0</v>
      </c>
      <c r="E46" s="22"/>
      <c r="F46" s="24"/>
      <c r="G46" s="25"/>
      <c r="H46" s="50"/>
      <c r="I46" s="27"/>
      <c r="J46" s="50"/>
      <c r="K46" s="28" t="str">
        <f t="shared" si="2"/>
        <v>#DIV/0!</v>
      </c>
      <c r="L46" s="29">
        <f t="shared" si="3"/>
        <v>0</v>
      </c>
      <c r="M46" s="48">
        <f t="shared" si="4"/>
        <v>0</v>
      </c>
      <c r="N46" s="31"/>
      <c r="O46" s="32"/>
      <c r="P46" s="49">
        <f t="shared" si="5"/>
        <v>0</v>
      </c>
    </row>
    <row r="47">
      <c r="B47" s="39"/>
      <c r="C47" s="38"/>
      <c r="D47" s="22">
        <f t="shared" si="1"/>
        <v>0</v>
      </c>
      <c r="E47" s="22"/>
      <c r="F47" s="24"/>
      <c r="G47" s="25"/>
      <c r="H47" s="50"/>
      <c r="I47" s="27"/>
      <c r="J47" s="50"/>
      <c r="K47" s="28" t="str">
        <f t="shared" si="2"/>
        <v>#DIV/0!</v>
      </c>
      <c r="L47" s="29">
        <f t="shared" si="3"/>
        <v>0</v>
      </c>
      <c r="M47" s="48">
        <f t="shared" si="4"/>
        <v>0</v>
      </c>
      <c r="N47" s="31"/>
      <c r="O47" s="32"/>
      <c r="P47" s="49">
        <f t="shared" si="5"/>
        <v>0</v>
      </c>
    </row>
    <row r="48">
      <c r="B48" s="39"/>
      <c r="C48" s="38"/>
      <c r="D48" s="22">
        <f t="shared" si="1"/>
        <v>0</v>
      </c>
      <c r="E48" s="22"/>
      <c r="F48" s="24"/>
      <c r="G48" s="25"/>
      <c r="H48" s="50"/>
      <c r="I48" s="27"/>
      <c r="J48" s="50"/>
      <c r="K48" s="28" t="str">
        <f t="shared" si="2"/>
        <v>#DIV/0!</v>
      </c>
      <c r="L48" s="29">
        <f t="shared" si="3"/>
        <v>0</v>
      </c>
      <c r="M48" s="48">
        <f t="shared" si="4"/>
        <v>0</v>
      </c>
      <c r="N48" s="31"/>
      <c r="O48" s="32"/>
      <c r="P48" s="49">
        <f t="shared" si="5"/>
        <v>0</v>
      </c>
    </row>
    <row r="49">
      <c r="B49" s="39"/>
      <c r="C49" s="38"/>
      <c r="D49" s="22">
        <f t="shared" si="1"/>
        <v>0</v>
      </c>
      <c r="E49" s="22"/>
      <c r="F49" s="24"/>
      <c r="G49" s="25"/>
      <c r="H49" s="50"/>
      <c r="I49" s="27"/>
      <c r="J49" s="50"/>
      <c r="K49" s="28" t="str">
        <f t="shared" si="2"/>
        <v>#DIV/0!</v>
      </c>
      <c r="L49" s="29">
        <f t="shared" si="3"/>
        <v>0</v>
      </c>
      <c r="M49" s="48">
        <f t="shared" si="4"/>
        <v>0</v>
      </c>
      <c r="N49" s="31"/>
      <c r="O49" s="32"/>
      <c r="P49" s="49">
        <f t="shared" si="5"/>
        <v>0</v>
      </c>
    </row>
    <row r="50">
      <c r="B50" s="39"/>
      <c r="C50" s="38"/>
      <c r="D50" s="22">
        <f t="shared" si="1"/>
        <v>0</v>
      </c>
      <c r="E50" s="22"/>
      <c r="F50" s="24"/>
      <c r="G50" s="25"/>
      <c r="H50" s="50"/>
      <c r="I50" s="27"/>
      <c r="J50" s="50"/>
      <c r="K50" s="28" t="str">
        <f t="shared" si="2"/>
        <v>#DIV/0!</v>
      </c>
      <c r="L50" s="29">
        <f t="shared" si="3"/>
        <v>0</v>
      </c>
      <c r="M50" s="48">
        <f t="shared" si="4"/>
        <v>0</v>
      </c>
      <c r="N50" s="31"/>
      <c r="O50" s="32"/>
      <c r="P50" s="49">
        <f t="shared" si="5"/>
        <v>0</v>
      </c>
    </row>
    <row r="51">
      <c r="B51" s="39"/>
      <c r="C51" s="38"/>
      <c r="D51" s="22">
        <f t="shared" si="1"/>
        <v>0</v>
      </c>
      <c r="E51" s="22"/>
      <c r="F51" s="24"/>
      <c r="G51" s="25"/>
      <c r="H51" s="50"/>
      <c r="I51" s="27"/>
      <c r="J51" s="50"/>
      <c r="K51" s="28" t="str">
        <f t="shared" si="2"/>
        <v>#DIV/0!</v>
      </c>
      <c r="L51" s="29">
        <f t="shared" si="3"/>
        <v>0</v>
      </c>
      <c r="M51" s="48">
        <f t="shared" si="4"/>
        <v>0</v>
      </c>
      <c r="N51" s="31"/>
      <c r="O51" s="32"/>
      <c r="P51" s="49">
        <f t="shared" si="5"/>
        <v>0</v>
      </c>
    </row>
  </sheetData>
  <mergeCells count="17">
    <mergeCell ref="B2:M4"/>
    <mergeCell ref="B7:G7"/>
    <mergeCell ref="C8:F8"/>
    <mergeCell ref="C9:F9"/>
    <mergeCell ref="C10:F10"/>
    <mergeCell ref="C11:F11"/>
    <mergeCell ref="C12:F12"/>
    <mergeCell ref="B25:P25"/>
    <mergeCell ref="S25:AC25"/>
    <mergeCell ref="B26:P26"/>
    <mergeCell ref="C13:F13"/>
    <mergeCell ref="C14:F14"/>
    <mergeCell ref="C15:F15"/>
    <mergeCell ref="C16:F16"/>
    <mergeCell ref="C17:F17"/>
    <mergeCell ref="C18:F18"/>
    <mergeCell ref="C19:F19"/>
  </mergeCells>
  <conditionalFormatting sqref="L28:L51">
    <cfRule type="cellIs" dxfId="0" priority="1" operator="greaterThan">
      <formula>0</formula>
    </cfRule>
  </conditionalFormatting>
  <conditionalFormatting sqref="K28:L51">
    <cfRule type="cellIs" dxfId="1" priority="2" operator="lessThan">
      <formula>0</formula>
    </cfRule>
  </conditionalFormatting>
  <conditionalFormatting sqref="K28:K51">
    <cfRule type="cellIs" dxfId="1" priority="3" operator="lessThan">
      <formula>0</formula>
    </cfRule>
  </conditionalFormatting>
  <conditionalFormatting sqref="K28:K51">
    <cfRule type="cellIs" dxfId="2" priority="4" operator="greaterThan">
      <formula>0</formula>
    </cfRule>
  </conditionalFormatting>
  <conditionalFormatting sqref="K28:L51">
    <cfRule type="cellIs" dxfId="3" priority="5" operator="equal">
      <formula>0</formula>
    </cfRule>
  </conditionalFormatting>
  <conditionalFormatting sqref="K28:K51">
    <cfRule type="cellIs" dxfId="3" priority="6" operator="equal">
      <formula>0</formula>
    </cfRule>
  </conditionalFormatting>
  <drawing r:id="rId1"/>
</worksheet>
</file>