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18" i="1"/>
  <c r="D19"/>
  <c r="G19" s="1"/>
  <c r="D20"/>
  <c r="D21"/>
  <c r="D22"/>
  <c r="D23"/>
  <c r="D24"/>
  <c r="E18"/>
  <c r="E19"/>
  <c r="E20"/>
  <c r="E21"/>
  <c r="E22"/>
  <c r="E23"/>
  <c r="E24"/>
  <c r="F18"/>
  <c r="F19"/>
  <c r="F20"/>
  <c r="F21"/>
  <c r="F22"/>
  <c r="F23"/>
  <c r="F24"/>
  <c r="G21"/>
  <c r="H21" s="1"/>
  <c r="F8"/>
  <c r="F9"/>
  <c r="F10"/>
  <c r="F11"/>
  <c r="F12"/>
  <c r="F13"/>
  <c r="F14"/>
  <c r="F15"/>
  <c r="F16"/>
  <c r="F17"/>
  <c r="F7"/>
  <c r="E8"/>
  <c r="E9"/>
  <c r="E10"/>
  <c r="E11"/>
  <c r="E12"/>
  <c r="E13"/>
  <c r="E14"/>
  <c r="E15"/>
  <c r="E16"/>
  <c r="E17"/>
  <c r="E7"/>
  <c r="D8"/>
  <c r="D9"/>
  <c r="G9" s="1"/>
  <c r="D10"/>
  <c r="D11"/>
  <c r="D12"/>
  <c r="D13"/>
  <c r="G13" s="1"/>
  <c r="D14"/>
  <c r="D15"/>
  <c r="D16"/>
  <c r="D17"/>
  <c r="G17" s="1"/>
  <c r="D7"/>
  <c r="A7"/>
  <c r="A8" s="1"/>
  <c r="A9" s="1"/>
  <c r="A10" s="1"/>
  <c r="A11" s="1"/>
  <c r="A12" s="1"/>
  <c r="A13" s="1"/>
  <c r="A14" s="1"/>
  <c r="A15" s="1"/>
  <c r="G16" l="1"/>
  <c r="G12"/>
  <c r="I12" s="1"/>
  <c r="J12" s="1"/>
  <c r="G8"/>
  <c r="G15"/>
  <c r="I15" s="1"/>
  <c r="J15" s="1"/>
  <c r="G11"/>
  <c r="H11" s="1"/>
  <c r="G7"/>
  <c r="G14"/>
  <c r="G10"/>
  <c r="H10" s="1"/>
  <c r="G24"/>
  <c r="I24" s="1"/>
  <c r="G23"/>
  <c r="I23" s="1"/>
  <c r="G22"/>
  <c r="G20"/>
  <c r="H20" s="1"/>
  <c r="G18"/>
  <c r="H18" s="1"/>
  <c r="H23"/>
  <c r="H19"/>
  <c r="I19"/>
  <c r="H24"/>
  <c r="I20"/>
  <c r="I22"/>
  <c r="H22"/>
  <c r="J21"/>
  <c r="I21"/>
  <c r="A17"/>
  <c r="A18" s="1"/>
  <c r="A19" s="1"/>
  <c r="A20" s="1"/>
  <c r="A21" s="1"/>
  <c r="A22" s="1"/>
  <c r="A23" s="1"/>
  <c r="A24" s="1"/>
  <c r="A16"/>
  <c r="H16"/>
  <c r="J16" s="1"/>
  <c r="I16"/>
  <c r="H12"/>
  <c r="J8"/>
  <c r="H8"/>
  <c r="I8"/>
  <c r="H15"/>
  <c r="I11"/>
  <c r="H7"/>
  <c r="J7" s="1"/>
  <c r="I7"/>
  <c r="I14"/>
  <c r="H14"/>
  <c r="I17"/>
  <c r="I13"/>
  <c r="I9"/>
  <c r="H17"/>
  <c r="H13"/>
  <c r="J13" s="1"/>
  <c r="H9"/>
  <c r="J9" s="1"/>
  <c r="I10" l="1"/>
  <c r="J10" s="1"/>
  <c r="J18"/>
  <c r="J11"/>
  <c r="J22"/>
  <c r="J17"/>
  <c r="J14"/>
  <c r="I18"/>
  <c r="J24"/>
  <c r="J23"/>
  <c r="J20"/>
  <c r="J19"/>
</calcChain>
</file>

<file path=xl/sharedStrings.xml><?xml version="1.0" encoding="utf-8"?>
<sst xmlns="http://schemas.openxmlformats.org/spreadsheetml/2006/main" count="44" uniqueCount="44">
  <si>
    <t>Salary Sheet</t>
  </si>
  <si>
    <t>id</t>
  </si>
  <si>
    <t>Name</t>
  </si>
  <si>
    <t>tax</t>
  </si>
  <si>
    <t>fund</t>
  </si>
  <si>
    <t>net salary</t>
  </si>
  <si>
    <t xml:space="preserve"> medical
 allounce</t>
  </si>
  <si>
    <t>convance 
allounce</t>
  </si>
  <si>
    <t>gross 
salary</t>
  </si>
  <si>
    <t>house 
allounce</t>
  </si>
  <si>
    <t>basic 
salary</t>
  </si>
  <si>
    <t>sadiq</t>
  </si>
  <si>
    <t>haziq</t>
  </si>
  <si>
    <t>shazaib</t>
  </si>
  <si>
    <t>sufyan</t>
  </si>
  <si>
    <t>dhanyal</t>
  </si>
  <si>
    <t>qasim</t>
  </si>
  <si>
    <t>hamid</t>
  </si>
  <si>
    <t>jangeer</t>
  </si>
  <si>
    <t>safder</t>
  </si>
  <si>
    <t>idrees</t>
  </si>
  <si>
    <t>raza</t>
  </si>
  <si>
    <t>RAJA</t>
  </si>
  <si>
    <t>AHMED</t>
  </si>
  <si>
    <t>NASIR</t>
  </si>
  <si>
    <t>FURKAN</t>
  </si>
  <si>
    <t>NADIR</t>
  </si>
  <si>
    <t>HAFIZ</t>
  </si>
  <si>
    <t>SAJID</t>
  </si>
  <si>
    <t>BASIC SALARY*3%</t>
  </si>
  <si>
    <t>HOUSE ALLOUNCE</t>
  </si>
  <si>
    <t>MEDICAL ALLOUNCE</t>
  </si>
  <si>
    <t>BASIC SALARY*5%</t>
  </si>
  <si>
    <t>CONVENCE ALLOUNCE</t>
  </si>
  <si>
    <t>BASIC SALARY*6%</t>
  </si>
  <si>
    <t>GROSS SALARY</t>
  </si>
  <si>
    <t>SUM ALL SALARY OR ALLOUNCE</t>
  </si>
  <si>
    <t>TAX</t>
  </si>
  <si>
    <t>GROSS SALARY*4%</t>
  </si>
  <si>
    <t>FUND</t>
  </si>
  <si>
    <t>GROSS SALARY*6%</t>
  </si>
  <si>
    <t>NET SALARY</t>
  </si>
  <si>
    <t>GROSS SALARY-(TAX+FUND)</t>
  </si>
  <si>
    <t>SADIQ MEER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</si>
</sst>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wrapText="1"/>
    </xf>
    <xf numFmtId="0" fontId="0" fillId="0" borderId="0" xfId="0" applyBorder="1" applyAlignment="1"/>
    <xf numFmtId="9" fontId="1" fillId="3" borderId="0" xfId="2" applyNumberFormat="1"/>
    <xf numFmtId="0" fontId="2" fillId="2" borderId="0" xfId="1" applyFont="1" applyBorder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</cellXfs>
  <cellStyles count="3">
    <cellStyle name="60% - Accent1" xfId="2" builtinId="32"/>
    <cellStyle name="Accent1" xfId="1" builtinId="2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8" name="Table8" displayName="Table8" ref="A6:J24" totalsRowShown="0">
  <autoFilter ref="A6:J24"/>
  <tableColumns count="10">
    <tableColumn id="1" name="id">
      <calculatedColumnFormula>"000"&amp;A6+1</calculatedColumnFormula>
    </tableColumn>
    <tableColumn id="2" name="Name"/>
    <tableColumn id="3" name="basic &#10;salary"/>
    <tableColumn id="4" name="house &#10;allounce">
      <calculatedColumnFormula>C7*$D$5</calculatedColumnFormula>
    </tableColumn>
    <tableColumn id="5" name=" medical&#10; allounce">
      <calculatedColumnFormula>C7*$E$5</calculatedColumnFormula>
    </tableColumn>
    <tableColumn id="6" name="convance &#10;allounce">
      <calculatedColumnFormula>C7*$F$5</calculatedColumnFormula>
    </tableColumn>
    <tableColumn id="7" name="gross &#10;salary">
      <calculatedColumnFormula>SUM(C7:F7)</calculatedColumnFormula>
    </tableColumn>
    <tableColumn id="8" name="tax">
      <calculatedColumnFormula>G7*$H$5</calculatedColumnFormula>
    </tableColumn>
    <tableColumn id="9" name="fund">
      <calculatedColumnFormula>G7*$I$5</calculatedColumnFormula>
    </tableColumn>
    <tableColumn id="10" name="net salary">
      <calculatedColumnFormula>G7-(H7+I7)</calculatedColumnFormula>
    </tableColumn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29"/>
  <sheetViews>
    <sheetView tabSelected="1" topLeftCell="A4" workbookViewId="0">
      <selection activeCell="F26" activeCellId="1" sqref="A26:B29 F26:G28"/>
    </sheetView>
  </sheetViews>
  <sheetFormatPr defaultRowHeight="15"/>
  <cols>
    <col min="5" max="5" width="13.5703125" customWidth="1"/>
    <col min="6" max="6" width="11" customWidth="1"/>
    <col min="7" max="7" width="12.42578125" customWidth="1"/>
    <col min="8" max="8" width="19.5703125" customWidth="1"/>
    <col min="9" max="9" width="20.140625" customWidth="1"/>
    <col min="10" max="10" width="24.7109375" customWidth="1"/>
    <col min="11" max="11" width="10" customWidth="1"/>
    <col min="12" max="12" width="22" customWidth="1"/>
    <col min="13" max="13" width="15.5703125" customWidth="1"/>
    <col min="14" max="14" width="15.28515625" customWidth="1"/>
    <col min="15" max="15" width="13.28515625" customWidth="1"/>
    <col min="16" max="16" width="11.7109375" customWidth="1"/>
  </cols>
  <sheetData>
    <row r="1" spans="1:13">
      <c r="C1" s="6" t="s">
        <v>43</v>
      </c>
      <c r="D1" s="5"/>
      <c r="E1" s="5"/>
      <c r="F1" s="5"/>
      <c r="G1" s="5"/>
      <c r="H1" s="5"/>
    </row>
    <row r="2" spans="1:13">
      <c r="C2" s="5"/>
      <c r="D2" s="5"/>
      <c r="E2" s="5"/>
      <c r="F2" s="5"/>
      <c r="G2" s="5"/>
      <c r="H2" s="5"/>
    </row>
    <row r="3" spans="1:13" ht="36">
      <c r="A3" s="2"/>
      <c r="B3" s="2"/>
      <c r="C3" s="4" t="s">
        <v>0</v>
      </c>
      <c r="D3" s="4"/>
      <c r="E3" s="4"/>
      <c r="F3" s="4"/>
      <c r="G3" s="4"/>
    </row>
    <row r="4" spans="1:13">
      <c r="A4" s="2"/>
      <c r="B4" s="2"/>
      <c r="C4" s="2"/>
      <c r="D4" s="2"/>
      <c r="E4" s="2"/>
      <c r="F4" s="2"/>
      <c r="G4" s="2"/>
    </row>
    <row r="5" spans="1:13" ht="15" customHeight="1">
      <c r="D5" s="3">
        <v>0.03</v>
      </c>
      <c r="E5" s="3">
        <v>0.05</v>
      </c>
      <c r="F5" s="3">
        <v>0.06</v>
      </c>
      <c r="H5" s="3">
        <v>0.04</v>
      </c>
      <c r="I5" s="3">
        <v>0.06</v>
      </c>
      <c r="K5" s="2"/>
      <c r="L5" s="2"/>
      <c r="M5" s="2"/>
    </row>
    <row r="6" spans="1:13" ht="30">
      <c r="A6" t="s">
        <v>1</v>
      </c>
      <c r="B6" t="s">
        <v>2</v>
      </c>
      <c r="C6" s="1" t="s">
        <v>10</v>
      </c>
      <c r="D6" s="1" t="s">
        <v>9</v>
      </c>
      <c r="E6" s="1" t="s">
        <v>6</v>
      </c>
      <c r="F6" s="1" t="s">
        <v>7</v>
      </c>
      <c r="G6" s="1" t="s">
        <v>8</v>
      </c>
      <c r="H6" t="s">
        <v>3</v>
      </c>
      <c r="I6" t="s">
        <v>4</v>
      </c>
      <c r="J6" t="s">
        <v>5</v>
      </c>
      <c r="K6" s="2"/>
      <c r="L6" s="2"/>
      <c r="M6" s="2"/>
    </row>
    <row r="7" spans="1:13">
      <c r="A7" t="str">
        <f>"000"&amp;1</f>
        <v>0001</v>
      </c>
      <c r="B7" t="s">
        <v>11</v>
      </c>
      <c r="C7">
        <v>500000</v>
      </c>
      <c r="D7">
        <f>C7*$D$5</f>
        <v>15000</v>
      </c>
      <c r="E7">
        <f>C7*$E$5</f>
        <v>25000</v>
      </c>
      <c r="F7">
        <f>C7*$F$5</f>
        <v>30000</v>
      </c>
      <c r="G7">
        <f>SUM(C7:F7)</f>
        <v>570000</v>
      </c>
      <c r="H7">
        <f>G7*$H$5</f>
        <v>22800</v>
      </c>
      <c r="I7">
        <f>G7*$I$5</f>
        <v>34200</v>
      </c>
      <c r="J7">
        <f>G7-(H7+I7)</f>
        <v>513000</v>
      </c>
    </row>
    <row r="8" spans="1:13">
      <c r="A8" t="str">
        <f>"000"&amp;A7+1</f>
        <v>0002</v>
      </c>
      <c r="B8" t="s">
        <v>12</v>
      </c>
      <c r="C8">
        <v>45698</v>
      </c>
      <c r="D8">
        <f>C8*$D$5</f>
        <v>1370.94</v>
      </c>
      <c r="E8">
        <f>C8*$E$5</f>
        <v>2284.9</v>
      </c>
      <c r="F8">
        <f>C8*$F$5</f>
        <v>2741.88</v>
      </c>
      <c r="G8">
        <f t="shared" ref="G8:G17" si="0">SUM(C8:F8)</f>
        <v>52095.72</v>
      </c>
      <c r="H8">
        <f>G8*$H$5</f>
        <v>2083.8288000000002</v>
      </c>
      <c r="I8">
        <f>G8*$I$5</f>
        <v>3125.7431999999999</v>
      </c>
      <c r="J8">
        <f t="shared" ref="J8:J17" si="1">G8-(H8+I8)</f>
        <v>46886.148000000001</v>
      </c>
    </row>
    <row r="9" spans="1:13">
      <c r="A9" t="str">
        <f t="shared" ref="A9:A24" si="2">"000"&amp;A8+1</f>
        <v>0003</v>
      </c>
      <c r="B9" t="s">
        <v>13</v>
      </c>
      <c r="C9">
        <v>12345</v>
      </c>
      <c r="D9">
        <f>C9*$D$5</f>
        <v>370.34999999999997</v>
      </c>
      <c r="E9">
        <f>C9*$E$5</f>
        <v>617.25</v>
      </c>
      <c r="F9">
        <f>C9*$F$5</f>
        <v>740.69999999999993</v>
      </c>
      <c r="G9">
        <f t="shared" si="0"/>
        <v>14073.300000000001</v>
      </c>
      <c r="H9">
        <f>G9*$H$5</f>
        <v>562.93200000000002</v>
      </c>
      <c r="I9">
        <f>G9*$I$5</f>
        <v>844.39800000000002</v>
      </c>
      <c r="J9">
        <f t="shared" si="1"/>
        <v>12665.970000000001</v>
      </c>
    </row>
    <row r="10" spans="1:13">
      <c r="A10" t="str">
        <f t="shared" si="2"/>
        <v>0004</v>
      </c>
      <c r="B10" t="s">
        <v>14</v>
      </c>
      <c r="C10">
        <v>12568</v>
      </c>
      <c r="D10">
        <f>C10*$D$5</f>
        <v>377.03999999999996</v>
      </c>
      <c r="E10">
        <f>C10*$E$5</f>
        <v>628.40000000000009</v>
      </c>
      <c r="F10">
        <f>C10*$F$5</f>
        <v>754.07999999999993</v>
      </c>
      <c r="G10">
        <f t="shared" si="0"/>
        <v>14327.52</v>
      </c>
      <c r="H10">
        <f>G10*$H$5</f>
        <v>573.10080000000005</v>
      </c>
      <c r="I10">
        <f>G10*$I$5</f>
        <v>859.65120000000002</v>
      </c>
      <c r="J10">
        <f t="shared" si="1"/>
        <v>12894.768</v>
      </c>
    </row>
    <row r="11" spans="1:13">
      <c r="A11" t="str">
        <f t="shared" si="2"/>
        <v>0005</v>
      </c>
      <c r="B11" t="s">
        <v>15</v>
      </c>
      <c r="C11">
        <v>45698</v>
      </c>
      <c r="D11">
        <f>C11*$D$5</f>
        <v>1370.94</v>
      </c>
      <c r="E11">
        <f>C11*$E$5</f>
        <v>2284.9</v>
      </c>
      <c r="F11">
        <f>C11*$F$5</f>
        <v>2741.88</v>
      </c>
      <c r="G11">
        <f t="shared" si="0"/>
        <v>52095.72</v>
      </c>
      <c r="H11">
        <f>G11*$H$5</f>
        <v>2083.8288000000002</v>
      </c>
      <c r="I11">
        <f>G11*$I$5</f>
        <v>3125.7431999999999</v>
      </c>
      <c r="J11">
        <f t="shared" si="1"/>
        <v>46886.148000000001</v>
      </c>
    </row>
    <row r="12" spans="1:13">
      <c r="A12" t="str">
        <f t="shared" si="2"/>
        <v>0006</v>
      </c>
      <c r="B12" t="s">
        <v>16</v>
      </c>
      <c r="C12">
        <v>45879</v>
      </c>
      <c r="D12">
        <f>C12*$D$5</f>
        <v>1376.37</v>
      </c>
      <c r="E12">
        <f>C12*$E$5</f>
        <v>2293.9500000000003</v>
      </c>
      <c r="F12">
        <f>C12*$F$5</f>
        <v>2752.74</v>
      </c>
      <c r="G12">
        <f t="shared" si="0"/>
        <v>52302.06</v>
      </c>
      <c r="H12">
        <f>G12*$H$5</f>
        <v>2092.0823999999998</v>
      </c>
      <c r="I12">
        <f>G12*$I$5</f>
        <v>3138.1235999999999</v>
      </c>
      <c r="J12">
        <f t="shared" si="1"/>
        <v>47071.853999999999</v>
      </c>
    </row>
    <row r="13" spans="1:13">
      <c r="A13" t="str">
        <f t="shared" si="2"/>
        <v>0007</v>
      </c>
      <c r="B13" t="s">
        <v>17</v>
      </c>
      <c r="C13">
        <v>12365</v>
      </c>
      <c r="D13">
        <f>C13*$D$5</f>
        <v>370.95</v>
      </c>
      <c r="E13">
        <f>C13*$E$5</f>
        <v>618.25</v>
      </c>
      <c r="F13">
        <f>C13*$F$5</f>
        <v>741.9</v>
      </c>
      <c r="G13">
        <f t="shared" si="0"/>
        <v>14096.1</v>
      </c>
      <c r="H13">
        <f>G13*$H$5</f>
        <v>563.84400000000005</v>
      </c>
      <c r="I13">
        <f>G13*$I$5</f>
        <v>845.76599999999996</v>
      </c>
      <c r="J13">
        <f t="shared" si="1"/>
        <v>12686.49</v>
      </c>
    </row>
    <row r="14" spans="1:13">
      <c r="A14" t="str">
        <f t="shared" si="2"/>
        <v>0008</v>
      </c>
      <c r="B14" t="s">
        <v>18</v>
      </c>
      <c r="C14">
        <v>55853</v>
      </c>
      <c r="D14">
        <f>C14*$D$5</f>
        <v>1675.59</v>
      </c>
      <c r="E14">
        <f>C14*$E$5</f>
        <v>2792.65</v>
      </c>
      <c r="F14">
        <f>C14*$F$5</f>
        <v>3351.18</v>
      </c>
      <c r="G14">
        <f t="shared" si="0"/>
        <v>63672.42</v>
      </c>
      <c r="H14">
        <f>G14*$H$5</f>
        <v>2546.8968</v>
      </c>
      <c r="I14">
        <f>G14*$I$5</f>
        <v>3820.3451999999997</v>
      </c>
      <c r="J14">
        <f t="shared" si="1"/>
        <v>57305.178</v>
      </c>
    </row>
    <row r="15" spans="1:13">
      <c r="A15" t="str">
        <f t="shared" si="2"/>
        <v>0009</v>
      </c>
      <c r="B15" t="s">
        <v>19</v>
      </c>
      <c r="C15">
        <v>123658</v>
      </c>
      <c r="D15">
        <f>C15*$D$5</f>
        <v>3709.74</v>
      </c>
      <c r="E15">
        <f>C15*$E$5</f>
        <v>6182.9000000000005</v>
      </c>
      <c r="F15">
        <f>C15*$F$5</f>
        <v>7419.48</v>
      </c>
      <c r="G15">
        <f t="shared" si="0"/>
        <v>140970.12000000002</v>
      </c>
      <c r="H15">
        <f>G15*$H$5</f>
        <v>5638.8048000000008</v>
      </c>
      <c r="I15">
        <f>G15*$I$5</f>
        <v>8458.2072000000007</v>
      </c>
      <c r="J15">
        <f t="shared" si="1"/>
        <v>126873.10800000002</v>
      </c>
    </row>
    <row r="16" spans="1:13">
      <c r="A16" t="str">
        <f>"000"&amp;A15+1</f>
        <v>00010</v>
      </c>
      <c r="B16" t="s">
        <v>20</v>
      </c>
      <c r="C16">
        <v>12458</v>
      </c>
      <c r="D16">
        <f>C16*$D$5</f>
        <v>373.74</v>
      </c>
      <c r="E16">
        <f>C16*$E$5</f>
        <v>622.90000000000009</v>
      </c>
      <c r="F16">
        <f>C16*$F$5</f>
        <v>747.48</v>
      </c>
      <c r="G16">
        <f t="shared" si="0"/>
        <v>14202.119999999999</v>
      </c>
      <c r="H16">
        <f>G16*$H$5</f>
        <v>568.08479999999997</v>
      </c>
      <c r="I16">
        <f>G16*$I$5</f>
        <v>852.1271999999999</v>
      </c>
      <c r="J16">
        <f t="shared" si="1"/>
        <v>12781.907999999999</v>
      </c>
    </row>
    <row r="17" spans="1:10">
      <c r="A17" t="str">
        <f t="shared" si="2"/>
        <v>00011</v>
      </c>
      <c r="B17" t="s">
        <v>21</v>
      </c>
      <c r="C17">
        <v>12369</v>
      </c>
      <c r="D17">
        <f>C17*$D$5</f>
        <v>371.07</v>
      </c>
      <c r="E17">
        <f>C17*$E$5</f>
        <v>618.45000000000005</v>
      </c>
      <c r="F17">
        <f>C17*$F$5</f>
        <v>742.14</v>
      </c>
      <c r="G17">
        <f t="shared" si="0"/>
        <v>14100.66</v>
      </c>
      <c r="H17">
        <f>G17*$H$5</f>
        <v>564.02639999999997</v>
      </c>
      <c r="I17">
        <f>G17*$I$5</f>
        <v>846.03959999999995</v>
      </c>
      <c r="J17">
        <f t="shared" si="1"/>
        <v>12690.594000000001</v>
      </c>
    </row>
    <row r="18" spans="1:10">
      <c r="A18" t="str">
        <f t="shared" si="2"/>
        <v>00012</v>
      </c>
      <c r="B18" t="s">
        <v>22</v>
      </c>
      <c r="C18">
        <v>147852</v>
      </c>
      <c r="D18">
        <f>C18*$D$5</f>
        <v>4435.5599999999995</v>
      </c>
      <c r="E18">
        <f>C18*$E$5</f>
        <v>7392.6</v>
      </c>
      <c r="F18">
        <f>C18*$F$5</f>
        <v>8871.119999999999</v>
      </c>
      <c r="G18">
        <f>SUM(C18:F18)</f>
        <v>168551.28</v>
      </c>
      <c r="H18">
        <f>G18*$H$5</f>
        <v>6742.0511999999999</v>
      </c>
      <c r="I18">
        <f>G18*$I$5</f>
        <v>10113.076799999999</v>
      </c>
      <c r="J18">
        <f>G18-(H18+I18)</f>
        <v>151696.152</v>
      </c>
    </row>
    <row r="19" spans="1:10">
      <c r="A19" t="str">
        <f t="shared" si="2"/>
        <v>00013</v>
      </c>
      <c r="B19" t="s">
        <v>23</v>
      </c>
      <c r="C19">
        <v>4562589</v>
      </c>
      <c r="D19">
        <f>C19*$D$5</f>
        <v>136877.66999999998</v>
      </c>
      <c r="E19">
        <f>C19*$E$5</f>
        <v>228129.45</v>
      </c>
      <c r="F19">
        <f>C19*$F$5</f>
        <v>273755.33999999997</v>
      </c>
      <c r="G19">
        <f>SUM(C19:F19)</f>
        <v>5201351.46</v>
      </c>
      <c r="H19">
        <f>G19*$H$5</f>
        <v>208054.05840000001</v>
      </c>
      <c r="I19">
        <f>G19*$I$5</f>
        <v>312081.08759999997</v>
      </c>
      <c r="J19">
        <f>G19-(H19+I19)</f>
        <v>4681216.3140000002</v>
      </c>
    </row>
    <row r="20" spans="1:10">
      <c r="A20" t="str">
        <f t="shared" si="2"/>
        <v>00014</v>
      </c>
      <c r="B20" t="s">
        <v>24</v>
      </c>
      <c r="C20">
        <v>145896</v>
      </c>
      <c r="D20">
        <f>C20*$D$5</f>
        <v>4376.88</v>
      </c>
      <c r="E20">
        <f>C20*$E$5</f>
        <v>7294.8</v>
      </c>
      <c r="F20">
        <f>C20*$F$5</f>
        <v>8753.76</v>
      </c>
      <c r="G20">
        <f>SUM(C20:F20)</f>
        <v>166321.44</v>
      </c>
      <c r="H20">
        <f>G20*$H$5</f>
        <v>6652.8576000000003</v>
      </c>
      <c r="I20">
        <f>G20*$I$5</f>
        <v>9979.286399999999</v>
      </c>
      <c r="J20">
        <f>G20-(H20+I20)</f>
        <v>149689.296</v>
      </c>
    </row>
    <row r="21" spans="1:10">
      <c r="A21" t="str">
        <f t="shared" si="2"/>
        <v>00015</v>
      </c>
      <c r="B21" t="s">
        <v>25</v>
      </c>
      <c r="C21">
        <v>133654</v>
      </c>
      <c r="D21">
        <f>C21*$D$5</f>
        <v>4009.62</v>
      </c>
      <c r="E21">
        <f>C21*$E$5</f>
        <v>6682.7000000000007</v>
      </c>
      <c r="F21">
        <f>C21*$F$5</f>
        <v>8019.24</v>
      </c>
      <c r="G21">
        <f>SUM(C21:F21)</f>
        <v>152365.56</v>
      </c>
      <c r="H21">
        <f>G21*$H$5</f>
        <v>6094.6224000000002</v>
      </c>
      <c r="I21">
        <f>G21*$I$5</f>
        <v>9141.9336000000003</v>
      </c>
      <c r="J21">
        <f>G21-(H21+I21)</f>
        <v>137129.00399999999</v>
      </c>
    </row>
    <row r="22" spans="1:10">
      <c r="A22" t="str">
        <f t="shared" si="2"/>
        <v>00016</v>
      </c>
      <c r="B22" t="s">
        <v>26</v>
      </c>
      <c r="C22">
        <v>1023550</v>
      </c>
      <c r="D22">
        <f>C22*$D$5</f>
        <v>30706.5</v>
      </c>
      <c r="E22">
        <f>C22*$E$5</f>
        <v>51177.5</v>
      </c>
      <c r="F22">
        <f>C22*$F$5</f>
        <v>61413</v>
      </c>
      <c r="G22">
        <f>SUM(C22:F22)</f>
        <v>1166847</v>
      </c>
      <c r="H22">
        <f>G22*$H$5</f>
        <v>46673.88</v>
      </c>
      <c r="I22">
        <f>G22*$I$5</f>
        <v>70010.819999999992</v>
      </c>
      <c r="J22">
        <f>G22-(H22+I22)</f>
        <v>1050162.3</v>
      </c>
    </row>
    <row r="23" spans="1:10">
      <c r="A23" t="str">
        <f t="shared" si="2"/>
        <v>00017</v>
      </c>
      <c r="B23" t="s">
        <v>27</v>
      </c>
      <c r="C23">
        <v>4058630</v>
      </c>
      <c r="D23">
        <f>C23*$D$5</f>
        <v>121758.9</v>
      </c>
      <c r="E23">
        <f>C23*$E$5</f>
        <v>202931.5</v>
      </c>
      <c r="F23">
        <f>C23*$F$5</f>
        <v>243517.8</v>
      </c>
      <c r="G23">
        <f>SUM(C23:F23)</f>
        <v>4626838.2</v>
      </c>
      <c r="H23">
        <f>G23*$H$5</f>
        <v>185073.52800000002</v>
      </c>
      <c r="I23">
        <f>G23*$I$5</f>
        <v>277610.29200000002</v>
      </c>
      <c r="J23">
        <f>G23-(H23+I23)</f>
        <v>4164154.38</v>
      </c>
    </row>
    <row r="24" spans="1:10">
      <c r="A24" t="str">
        <f t="shared" si="2"/>
        <v>00018</v>
      </c>
      <c r="B24" t="s">
        <v>28</v>
      </c>
      <c r="C24">
        <v>102365</v>
      </c>
      <c r="D24">
        <f>C24*$D$5</f>
        <v>3070.95</v>
      </c>
      <c r="E24">
        <f>C24*$E$5</f>
        <v>5118.25</v>
      </c>
      <c r="F24">
        <f>C24*$F$5</f>
        <v>6141.9</v>
      </c>
      <c r="G24">
        <f>SUM(C24:F24)</f>
        <v>116696.09999999999</v>
      </c>
      <c r="H24">
        <f>G24*$H$5</f>
        <v>4667.8440000000001</v>
      </c>
      <c r="I24">
        <f>G24*$I$5</f>
        <v>7001.7659999999996</v>
      </c>
      <c r="J24">
        <f>G24-(H24+I24)</f>
        <v>105026.48999999999</v>
      </c>
    </row>
    <row r="26" spans="1:10">
      <c r="A26" s="7" t="s">
        <v>30</v>
      </c>
      <c r="B26" s="7"/>
      <c r="C26" s="5" t="s">
        <v>29</v>
      </c>
      <c r="D26" s="5"/>
      <c r="E26" s="5"/>
      <c r="F26" s="7" t="s">
        <v>33</v>
      </c>
      <c r="G26" s="7"/>
      <c r="H26" s="5" t="s">
        <v>34</v>
      </c>
      <c r="I26" s="5"/>
    </row>
    <row r="27" spans="1:10">
      <c r="A27" s="7" t="s">
        <v>31</v>
      </c>
      <c r="B27" s="7"/>
      <c r="C27" s="5" t="s">
        <v>32</v>
      </c>
      <c r="D27" s="5"/>
      <c r="E27" s="5"/>
      <c r="F27" s="7" t="s">
        <v>35</v>
      </c>
      <c r="G27" s="7"/>
      <c r="H27" s="5" t="s">
        <v>36</v>
      </c>
      <c r="I27" s="5"/>
    </row>
    <row r="28" spans="1:10">
      <c r="A28" s="8" t="s">
        <v>37</v>
      </c>
      <c r="B28" s="8"/>
      <c r="C28" s="5" t="s">
        <v>38</v>
      </c>
      <c r="D28" s="5"/>
      <c r="E28" s="5"/>
      <c r="F28" s="8" t="s">
        <v>39</v>
      </c>
      <c r="G28" s="8"/>
      <c r="H28" s="5" t="s">
        <v>40</v>
      </c>
      <c r="I28" s="5"/>
    </row>
    <row r="29" spans="1:10">
      <c r="A29" s="8" t="s">
        <v>41</v>
      </c>
      <c r="B29" s="8"/>
      <c r="C29" s="5" t="s">
        <v>42</v>
      </c>
      <c r="D29" s="5"/>
      <c r="E29" s="5"/>
    </row>
  </sheetData>
  <mergeCells count="12">
    <mergeCell ref="C3:G3"/>
    <mergeCell ref="C1:H2"/>
    <mergeCell ref="A28:B28"/>
    <mergeCell ref="C28:E28"/>
    <mergeCell ref="F28:G28"/>
    <mergeCell ref="H28:I28"/>
    <mergeCell ref="A29:B29"/>
    <mergeCell ref="C29:E29"/>
    <mergeCell ref="C26:E26"/>
    <mergeCell ref="C27:E27"/>
    <mergeCell ref="H26:I26"/>
    <mergeCell ref="H27:I27"/>
  </mergeCells>
  <pageMargins left="0.25" right="0.25" top="0.75" bottom="0.75" header="0.3" footer="0.3"/>
  <pageSetup paperSize="9" orientation="landscape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 arbaz computers</dc:creator>
  <cp:lastModifiedBy>ta arbaz computers</cp:lastModifiedBy>
  <cp:lastPrinted>2017-09-30T14:50:44Z</cp:lastPrinted>
  <dcterms:created xsi:type="dcterms:W3CDTF">2017-08-27T09:58:25Z</dcterms:created>
  <dcterms:modified xsi:type="dcterms:W3CDTF">2017-09-30T14:51:05Z</dcterms:modified>
</cp:coreProperties>
</file>