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F.reanalysis\Prior building data\Variables\"/>
    </mc:Choice>
  </mc:AlternateContent>
  <xr:revisionPtr revIDLastSave="0" documentId="13_ncr:1_{AEAF6F9E-51E9-4793-B89B-5E762F505CCF}" xr6:coauthVersionLast="45" xr6:coauthVersionMax="45" xr10:uidLastSave="{00000000-0000-0000-0000-000000000000}"/>
  <bookViews>
    <workbookView xWindow="-120" yWindow="-120" windowWidth="20730" windowHeight="11040" activeTab="3" xr2:uid="{F113B100-DA38-4F08-942F-8CF3087CC76C}"/>
  </bookViews>
  <sheets>
    <sheet name="Sheet1" sheetId="1" r:id="rId1"/>
    <sheet name="Sheet2" sheetId="2" r:id="rId2"/>
    <sheet name="Sheet3" sheetId="3" r:id="rId3"/>
    <sheet name="Final data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I16" i="3"/>
  <c r="E16" i="3"/>
  <c r="J21" i="3" l="1"/>
  <c r="I21" i="3"/>
  <c r="J11" i="3"/>
  <c r="I11" i="3"/>
  <c r="E11" i="3"/>
  <c r="J8" i="3"/>
  <c r="I8" i="3"/>
  <c r="E8" i="3"/>
  <c r="J5" i="3"/>
  <c r="I5" i="3"/>
  <c r="E5" i="3"/>
  <c r="E2" i="3"/>
  <c r="E21" i="3"/>
  <c r="H41" i="1" l="1"/>
</calcChain>
</file>

<file path=xl/sharedStrings.xml><?xml version="1.0" encoding="utf-8"?>
<sst xmlns="http://schemas.openxmlformats.org/spreadsheetml/2006/main" count="240" uniqueCount="92">
  <si>
    <t>Article No</t>
  </si>
  <si>
    <t>Categories</t>
  </si>
  <si>
    <t>Hazard ratio</t>
  </si>
  <si>
    <t>CI</t>
  </si>
  <si>
    <t>CI Lower</t>
  </si>
  <si>
    <t>CI Higher</t>
  </si>
  <si>
    <t>Standard Error</t>
  </si>
  <si>
    <t>35–39</t>
  </si>
  <si>
    <t>PubMed 2</t>
  </si>
  <si>
    <t>&lt;20years</t>
  </si>
  <si>
    <t>0.158–0.893</t>
  </si>
  <si>
    <t>20–30years</t>
  </si>
  <si>
    <t>0.367–1.104</t>
  </si>
  <si>
    <t>&gt;30</t>
  </si>
  <si>
    <t>PubMed 4</t>
  </si>
  <si>
    <t>≤24</t>
  </si>
  <si>
    <t>1.851-2.414</t>
  </si>
  <si>
    <t>25-34</t>
  </si>
  <si>
    <t>1.239-1.551</t>
  </si>
  <si>
    <t>35+</t>
  </si>
  <si>
    <t>PubMed 5</t>
  </si>
  <si>
    <t>1.71-2.20</t>
  </si>
  <si>
    <t>1.21-1.51</t>
  </si>
  <si>
    <t>&gt;= 35</t>
  </si>
  <si>
    <t>PubMed 6</t>
  </si>
  <si>
    <t>&lt;23years</t>
  </si>
  <si>
    <t>≥23years</t>
  </si>
  <si>
    <t>(0.70,1.25)</t>
  </si>
  <si>
    <t>GS 1</t>
  </si>
  <si>
    <t>&lt;25</t>
  </si>
  <si>
    <t>25–35</t>
  </si>
  <si>
    <t>0.72–1.92</t>
  </si>
  <si>
    <t>&gt;35</t>
  </si>
  <si>
    <t>0.35–1.47</t>
  </si>
  <si>
    <t>GS 2</t>
  </si>
  <si>
    <t>15-24</t>
  </si>
  <si>
    <t>25-29</t>
  </si>
  <si>
    <t>30-34</t>
  </si>
  <si>
    <t>35-49</t>
  </si>
  <si>
    <t>GS 3</t>
  </si>
  <si>
    <t>≤ 24</t>
  </si>
  <si>
    <t>2.68, 3.90</t>
  </si>
  <si>
    <t>25–29</t>
  </si>
  <si>
    <t>1.96, 2.70</t>
  </si>
  <si>
    <t>30–34</t>
  </si>
  <si>
    <t>1.67, 2.26</t>
  </si>
  <si>
    <t>1.25, 1.69</t>
  </si>
  <si>
    <t>40 and higher</t>
  </si>
  <si>
    <t>GS 6</t>
  </si>
  <si>
    <t>&gt;20years</t>
  </si>
  <si>
    <t>0.92,1.27</t>
  </si>
  <si>
    <t>&lt;=20years</t>
  </si>
  <si>
    <t>GS 7</t>
  </si>
  <si>
    <t>15-20</t>
  </si>
  <si>
    <t>0.478-2.684</t>
  </si>
  <si>
    <t>21-25</t>
  </si>
  <si>
    <t>0.555-1.584</t>
  </si>
  <si>
    <t>26-30</t>
  </si>
  <si>
    <t>0.444-1.111</t>
  </si>
  <si>
    <t>31-35</t>
  </si>
  <si>
    <t>0.573-1.396</t>
  </si>
  <si>
    <t>36+</t>
  </si>
  <si>
    <t>GS 8</t>
  </si>
  <si>
    <t>10-19</t>
  </si>
  <si>
    <t>20-29</t>
  </si>
  <si>
    <t>30 and above</t>
  </si>
  <si>
    <t>GS 11</t>
  </si>
  <si>
    <t>18–24years</t>
  </si>
  <si>
    <t>25–30years</t>
  </si>
  <si>
    <t>0·44,2·05</t>
  </si>
  <si>
    <t>31-39</t>
  </si>
  <si>
    <t>0·24,1·75</t>
  </si>
  <si>
    <t>40-49</t>
  </si>
  <si>
    <t>0·21,3·51</t>
  </si>
  <si>
    <t>GS 12</t>
  </si>
  <si>
    <t>quanti</t>
  </si>
  <si>
    <t>B = - 0.004</t>
  </si>
  <si>
    <t>0.95,0.04</t>
  </si>
  <si>
    <t>RR =  0.99</t>
  </si>
  <si>
    <t>0·44</t>
  </si>
  <si>
    <t>2·05</t>
  </si>
  <si>
    <t>0·24</t>
  </si>
  <si>
    <t>1·75</t>
  </si>
  <si>
    <t>0·21</t>
  </si>
  <si>
    <t>3·51</t>
  </si>
  <si>
    <t>n</t>
  </si>
  <si>
    <t xml:space="preserve"> 20–30years</t>
  </si>
  <si>
    <t xml:space="preserve"> &gt;30</t>
  </si>
  <si>
    <t>AdjustedHR</t>
  </si>
  <si>
    <t>CILower</t>
  </si>
  <si>
    <t>CIHigher</t>
  </si>
  <si>
    <t>&lt;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</si>
</sst>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7344-2FC6-4586-A002-E507C2F1137B}">
  <dimension ref="A1:H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6" bestFit="1" customWidth="1"/>
    <col min="2" max="2" width="12.85546875" style="6" bestFit="1" customWidth="1"/>
    <col min="3" max="3" width="11.5703125" style="6" bestFit="1" customWidth="1"/>
    <col min="4" max="4" width="11.140625" style="6" bestFit="1" customWidth="1"/>
    <col min="5" max="5" width="8.5703125" style="6" bestFit="1" customWidth="1"/>
    <col min="6" max="6" width="9" style="6" bestFit="1" customWidth="1"/>
    <col min="7" max="7" width="13.7109375" style="6" bestFit="1" customWidth="1"/>
    <col min="8" max="8" width="9.7109375" style="6" bestFit="1" customWidth="1"/>
    <col min="9" max="16384" width="9.140625" style="6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</row>
    <row r="2" spans="1:8" x14ac:dyDescent="0.25">
      <c r="A2" s="10" t="s">
        <v>8</v>
      </c>
      <c r="B2" s="7" t="s">
        <v>9</v>
      </c>
      <c r="C2" s="6">
        <v>0.376</v>
      </c>
      <c r="D2" s="6" t="s">
        <v>10</v>
      </c>
      <c r="E2" s="6">
        <v>0.158</v>
      </c>
      <c r="F2" s="6">
        <v>0.89300000000000002</v>
      </c>
    </row>
    <row r="3" spans="1:8" x14ac:dyDescent="0.25">
      <c r="B3" s="7" t="s">
        <v>11</v>
      </c>
      <c r="C3" s="6">
        <v>0.63700000000000001</v>
      </c>
      <c r="D3" s="6" t="s">
        <v>12</v>
      </c>
      <c r="E3" s="6">
        <v>0.36699999999999999</v>
      </c>
      <c r="F3" s="6">
        <v>1.1040000000000001</v>
      </c>
    </row>
    <row r="4" spans="1:8" x14ac:dyDescent="0.25">
      <c r="B4" s="6" t="s">
        <v>13</v>
      </c>
      <c r="C4" s="6">
        <v>1</v>
      </c>
    </row>
    <row r="5" spans="1:8" x14ac:dyDescent="0.25">
      <c r="A5" s="10" t="s">
        <v>14</v>
      </c>
      <c r="B5" s="6" t="s">
        <v>15</v>
      </c>
      <c r="C5" s="6">
        <v>2.1139999999999999</v>
      </c>
      <c r="D5" s="6" t="s">
        <v>16</v>
      </c>
      <c r="E5" s="6">
        <v>1.851</v>
      </c>
      <c r="F5" s="6">
        <v>2.4140000000000001</v>
      </c>
    </row>
    <row r="6" spans="1:8" x14ac:dyDescent="0.25">
      <c r="B6" s="6" t="s">
        <v>17</v>
      </c>
      <c r="C6" s="6">
        <v>1.3859999999999999</v>
      </c>
      <c r="D6" s="6" t="s">
        <v>18</v>
      </c>
      <c r="E6" s="6">
        <v>1.2390000000000001</v>
      </c>
      <c r="F6" s="6">
        <v>1.5509999999999999</v>
      </c>
    </row>
    <row r="7" spans="1:8" x14ac:dyDescent="0.25">
      <c r="B7" s="6" t="s">
        <v>19</v>
      </c>
      <c r="C7" s="6">
        <v>1</v>
      </c>
    </row>
    <row r="8" spans="1:8" x14ac:dyDescent="0.25">
      <c r="A8" s="10" t="s">
        <v>20</v>
      </c>
      <c r="B8" s="6" t="s">
        <v>15</v>
      </c>
      <c r="C8" s="6">
        <v>1.94</v>
      </c>
      <c r="D8" s="6" t="s">
        <v>21</v>
      </c>
      <c r="E8" s="6">
        <v>1.71</v>
      </c>
      <c r="F8" s="6">
        <v>2.2000000000000002</v>
      </c>
    </row>
    <row r="9" spans="1:8" x14ac:dyDescent="0.25">
      <c r="B9" s="6" t="s">
        <v>17</v>
      </c>
      <c r="C9" s="6">
        <v>1.35</v>
      </c>
      <c r="D9" s="6" t="s">
        <v>22</v>
      </c>
      <c r="E9" s="6">
        <v>1.21</v>
      </c>
      <c r="F9" s="6">
        <v>1.51</v>
      </c>
    </row>
    <row r="10" spans="1:8" x14ac:dyDescent="0.25">
      <c r="B10" s="6" t="s">
        <v>23</v>
      </c>
      <c r="C10" s="6">
        <v>1</v>
      </c>
    </row>
    <row r="11" spans="1:8" x14ac:dyDescent="0.25">
      <c r="A11" s="6" t="s">
        <v>24</v>
      </c>
      <c r="B11" s="6" t="s">
        <v>25</v>
      </c>
      <c r="C11" s="6">
        <v>1</v>
      </c>
    </row>
    <row r="12" spans="1:8" x14ac:dyDescent="0.25">
      <c r="B12" s="6" t="s">
        <v>26</v>
      </c>
      <c r="C12" s="6">
        <v>0.94</v>
      </c>
      <c r="D12" s="6" t="s">
        <v>27</v>
      </c>
      <c r="E12" s="6">
        <v>0.7</v>
      </c>
      <c r="F12" s="6">
        <v>1.25</v>
      </c>
    </row>
    <row r="13" spans="1:8" x14ac:dyDescent="0.25">
      <c r="A13" s="9" t="s">
        <v>28</v>
      </c>
      <c r="B13" s="6" t="s">
        <v>29</v>
      </c>
      <c r="C13" s="6">
        <v>1</v>
      </c>
    </row>
    <row r="14" spans="1:8" x14ac:dyDescent="0.25">
      <c r="B14" s="6" t="s">
        <v>30</v>
      </c>
      <c r="C14" s="6">
        <v>1.17</v>
      </c>
      <c r="D14" s="6" t="s">
        <v>31</v>
      </c>
      <c r="E14" s="6">
        <v>0.72</v>
      </c>
      <c r="F14" s="6">
        <v>1.92</v>
      </c>
    </row>
    <row r="15" spans="1:8" x14ac:dyDescent="0.25">
      <c r="B15" s="6" t="s">
        <v>32</v>
      </c>
      <c r="C15" s="6">
        <v>0.72</v>
      </c>
      <c r="D15" s="6" t="s">
        <v>33</v>
      </c>
      <c r="E15" s="6">
        <v>0.35</v>
      </c>
      <c r="F15" s="6">
        <v>1.47</v>
      </c>
    </row>
    <row r="16" spans="1:8" x14ac:dyDescent="0.25">
      <c r="A16" s="9" t="s">
        <v>34</v>
      </c>
      <c r="B16" s="6" t="s">
        <v>35</v>
      </c>
      <c r="C16" s="6">
        <v>1</v>
      </c>
    </row>
    <row r="17" spans="1:6" x14ac:dyDescent="0.25">
      <c r="B17" s="6" t="s">
        <v>36</v>
      </c>
      <c r="C17" s="6">
        <v>0.76900000000000002</v>
      </c>
      <c r="E17" s="6">
        <v>0.70399999999999996</v>
      </c>
      <c r="F17" s="6">
        <v>0.83899999999999997</v>
      </c>
    </row>
    <row r="18" spans="1:6" x14ac:dyDescent="0.25">
      <c r="B18" s="6" t="s">
        <v>37</v>
      </c>
      <c r="C18" s="6">
        <v>0.67400000000000004</v>
      </c>
      <c r="E18" s="6">
        <v>0.60699999999999998</v>
      </c>
      <c r="F18" s="6">
        <v>0.749</v>
      </c>
    </row>
    <row r="19" spans="1:6" x14ac:dyDescent="0.25">
      <c r="B19" s="6" t="s">
        <v>38</v>
      </c>
      <c r="C19" s="6">
        <v>0.57199999999999995</v>
      </c>
      <c r="E19" s="6">
        <v>0.51</v>
      </c>
      <c r="F19" s="6">
        <v>0.64100000000000001</v>
      </c>
    </row>
    <row r="20" spans="1:6" x14ac:dyDescent="0.25">
      <c r="A20" s="10" t="s">
        <v>39</v>
      </c>
      <c r="B20" s="6" t="s">
        <v>40</v>
      </c>
      <c r="C20" s="6">
        <v>3.24</v>
      </c>
      <c r="D20" s="6" t="s">
        <v>41</v>
      </c>
      <c r="E20" s="6">
        <v>2.68</v>
      </c>
      <c r="F20" s="6">
        <v>3.9</v>
      </c>
    </row>
    <row r="21" spans="1:6" x14ac:dyDescent="0.25">
      <c r="B21" s="6" t="s">
        <v>42</v>
      </c>
      <c r="C21" s="6">
        <v>2.2999999999999998</v>
      </c>
      <c r="D21" s="6" t="s">
        <v>43</v>
      </c>
      <c r="E21" s="6">
        <v>1.96</v>
      </c>
      <c r="F21" s="6">
        <v>2.7</v>
      </c>
    </row>
    <row r="22" spans="1:6" x14ac:dyDescent="0.25">
      <c r="B22" s="6" t="s">
        <v>44</v>
      </c>
      <c r="C22" s="6">
        <v>1.94</v>
      </c>
      <c r="D22" s="6" t="s">
        <v>45</v>
      </c>
      <c r="E22" s="6">
        <v>1.67</v>
      </c>
      <c r="F22" s="6">
        <v>2.2599999999999998</v>
      </c>
    </row>
    <row r="23" spans="1:6" x14ac:dyDescent="0.25">
      <c r="B23" s="6" t="s">
        <v>7</v>
      </c>
      <c r="C23" s="6">
        <v>1.45</v>
      </c>
      <c r="D23" s="6" t="s">
        <v>46</v>
      </c>
      <c r="E23" s="6">
        <v>1.25</v>
      </c>
      <c r="F23" s="6">
        <v>1.69</v>
      </c>
    </row>
    <row r="24" spans="1:6" x14ac:dyDescent="0.25">
      <c r="B24" s="6" t="s">
        <v>47</v>
      </c>
      <c r="C24" s="6">
        <v>1</v>
      </c>
    </row>
    <row r="25" spans="1:6" x14ac:dyDescent="0.25">
      <c r="A25" s="6" t="s">
        <v>48</v>
      </c>
      <c r="B25" s="6" t="s">
        <v>49</v>
      </c>
      <c r="C25" s="6">
        <v>1.08</v>
      </c>
      <c r="D25" s="6" t="s">
        <v>50</v>
      </c>
      <c r="E25" s="6">
        <v>0.92</v>
      </c>
      <c r="F25" s="6">
        <v>1.27</v>
      </c>
    </row>
    <row r="26" spans="1:6" x14ac:dyDescent="0.25">
      <c r="B26" s="6" t="s">
        <v>51</v>
      </c>
      <c r="C26" s="6">
        <v>1</v>
      </c>
    </row>
    <row r="27" spans="1:6" x14ac:dyDescent="0.25">
      <c r="A27" s="10" t="s">
        <v>52</v>
      </c>
      <c r="B27" s="6" t="s">
        <v>53</v>
      </c>
      <c r="C27" s="6">
        <v>1.133</v>
      </c>
      <c r="D27" s="6" t="s">
        <v>54</v>
      </c>
      <c r="E27" s="6">
        <v>0.47799999999999998</v>
      </c>
      <c r="F27" s="6">
        <v>2.6840000000000002</v>
      </c>
    </row>
    <row r="28" spans="1:6" x14ac:dyDescent="0.25">
      <c r="B28" s="6" t="s">
        <v>55</v>
      </c>
      <c r="C28" s="6">
        <v>0.93700000000000006</v>
      </c>
      <c r="D28" s="6" t="s">
        <v>56</v>
      </c>
      <c r="E28" s="6">
        <v>0.55500000000000005</v>
      </c>
      <c r="F28" s="6">
        <v>1.5840000000000001</v>
      </c>
    </row>
    <row r="29" spans="1:6" x14ac:dyDescent="0.25">
      <c r="B29" s="6" t="s">
        <v>57</v>
      </c>
      <c r="C29" s="6">
        <v>0.70299999999999996</v>
      </c>
      <c r="D29" s="6" t="s">
        <v>58</v>
      </c>
      <c r="E29" s="6">
        <v>0.44400000000000001</v>
      </c>
      <c r="F29" s="6">
        <v>1.111</v>
      </c>
    </row>
    <row r="30" spans="1:6" x14ac:dyDescent="0.25">
      <c r="B30" s="6" t="s">
        <v>59</v>
      </c>
      <c r="C30" s="6">
        <v>0.89400000000000002</v>
      </c>
      <c r="D30" s="6" t="s">
        <v>60</v>
      </c>
      <c r="E30" s="6">
        <v>0.57299999999999995</v>
      </c>
      <c r="F30" s="6">
        <v>1.3959999999999999</v>
      </c>
    </row>
    <row r="31" spans="1:6" x14ac:dyDescent="0.25">
      <c r="B31" s="6" t="s">
        <v>61</v>
      </c>
      <c r="C31" s="6">
        <v>1</v>
      </c>
    </row>
    <row r="32" spans="1:6" x14ac:dyDescent="0.25">
      <c r="A32" s="10" t="s">
        <v>62</v>
      </c>
      <c r="B32" s="7" t="s">
        <v>63</v>
      </c>
      <c r="C32" s="6">
        <v>1.034</v>
      </c>
      <c r="E32">
        <v>0.76200000000000001</v>
      </c>
      <c r="F32">
        <v>1.403</v>
      </c>
    </row>
    <row r="33" spans="1:8" x14ac:dyDescent="0.25">
      <c r="B33" s="7" t="s">
        <v>64</v>
      </c>
      <c r="C33" s="6">
        <v>0.93600000000000005</v>
      </c>
      <c r="E33">
        <v>0.753</v>
      </c>
      <c r="F33">
        <v>1.163</v>
      </c>
    </row>
    <row r="34" spans="1:8" x14ac:dyDescent="0.25">
      <c r="B34" s="7" t="s">
        <v>65</v>
      </c>
      <c r="C34" s="6">
        <v>1</v>
      </c>
    </row>
    <row r="35" spans="1:8" x14ac:dyDescent="0.25">
      <c r="A35" s="9" t="s">
        <v>66</v>
      </c>
      <c r="B35" s="6" t="s">
        <v>67</v>
      </c>
      <c r="C35" s="6">
        <v>1</v>
      </c>
    </row>
    <row r="36" spans="1:8" x14ac:dyDescent="0.25">
      <c r="B36" s="6" t="s">
        <v>68</v>
      </c>
      <c r="C36" s="6">
        <v>0.95</v>
      </c>
      <c r="D36" s="6" t="s">
        <v>69</v>
      </c>
      <c r="E36" s="6" t="s">
        <v>79</v>
      </c>
      <c r="F36" s="6" t="s">
        <v>80</v>
      </c>
    </row>
    <row r="37" spans="1:8" x14ac:dyDescent="0.25">
      <c r="B37" s="7" t="s">
        <v>70</v>
      </c>
      <c r="C37" s="6">
        <v>0.64</v>
      </c>
      <c r="D37" s="6" t="s">
        <v>71</v>
      </c>
      <c r="E37" s="6" t="s">
        <v>81</v>
      </c>
      <c r="F37" s="6" t="s">
        <v>82</v>
      </c>
    </row>
    <row r="38" spans="1:8" x14ac:dyDescent="0.25">
      <c r="B38" s="7" t="s">
        <v>72</v>
      </c>
      <c r="C38" s="6">
        <v>0.85</v>
      </c>
      <c r="D38" s="6" t="s">
        <v>73</v>
      </c>
      <c r="E38" s="6" t="s">
        <v>83</v>
      </c>
      <c r="F38" s="6" t="s">
        <v>84</v>
      </c>
    </row>
    <row r="39" spans="1:8" x14ac:dyDescent="0.25">
      <c r="A39" s="6" t="s">
        <v>74</v>
      </c>
      <c r="B39" s="7" t="s">
        <v>75</v>
      </c>
      <c r="C39" s="6">
        <v>0.99</v>
      </c>
      <c r="D39" s="6" t="s">
        <v>77</v>
      </c>
      <c r="E39" s="6">
        <v>0.95</v>
      </c>
      <c r="F39" s="6">
        <v>0.04</v>
      </c>
      <c r="G39" s="6">
        <v>0.02</v>
      </c>
      <c r="H39" s="6" t="s">
        <v>78</v>
      </c>
    </row>
    <row r="40" spans="1:8" x14ac:dyDescent="0.25">
      <c r="H40" s="6" t="s">
        <v>76</v>
      </c>
    </row>
    <row r="41" spans="1:8" x14ac:dyDescent="0.25">
      <c r="H41" s="8">
        <f>EXP(-0.004)</f>
        <v>0.99600798934399148</v>
      </c>
    </row>
  </sheetData>
  <pageMargins left="0.7" right="0.7" top="0.75" bottom="0.75" header="0.3" footer="0.3"/>
  <ignoredErrors>
    <ignoredError sqref="B3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A018-F2BD-4C42-9C71-9F290964441C}">
  <dimension ref="A1:F39"/>
  <sheetViews>
    <sheetView workbookViewId="0">
      <selection activeCell="H12" sqref="H12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11.5703125" bestFit="1" customWidth="1"/>
    <col min="4" max="4" width="11.140625" bestFit="1" customWidth="1"/>
    <col min="5" max="5" width="8.5703125" bestFit="1" customWidth="1"/>
    <col min="6" max="6" width="9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 t="s">
        <v>8</v>
      </c>
      <c r="B2" s="7" t="s">
        <v>9</v>
      </c>
      <c r="C2" s="6">
        <v>0.376</v>
      </c>
      <c r="D2" s="6" t="s">
        <v>10</v>
      </c>
      <c r="E2" s="6">
        <v>0.158</v>
      </c>
      <c r="F2" s="6">
        <v>0.89300000000000002</v>
      </c>
    </row>
    <row r="3" spans="1:6" x14ac:dyDescent="0.25">
      <c r="A3" s="6"/>
      <c r="B3" s="7" t="s">
        <v>11</v>
      </c>
      <c r="C3" s="6">
        <v>0.63700000000000001</v>
      </c>
      <c r="D3" s="6" t="s">
        <v>12</v>
      </c>
      <c r="E3" s="6">
        <v>0.36699999999999999</v>
      </c>
      <c r="F3" s="6">
        <v>1.1040000000000001</v>
      </c>
    </row>
    <row r="4" spans="1:6" x14ac:dyDescent="0.25">
      <c r="A4" s="6"/>
      <c r="B4" s="6" t="s">
        <v>13</v>
      </c>
      <c r="C4" s="6">
        <v>1</v>
      </c>
      <c r="D4" s="6"/>
      <c r="E4" s="6"/>
      <c r="F4" s="6"/>
    </row>
    <row r="5" spans="1:6" x14ac:dyDescent="0.25">
      <c r="A5" s="6" t="s">
        <v>14</v>
      </c>
      <c r="B5" s="6" t="s">
        <v>15</v>
      </c>
      <c r="C5" s="6">
        <v>2.1139999999999999</v>
      </c>
      <c r="D5" s="6" t="s">
        <v>16</v>
      </c>
      <c r="E5" s="6">
        <v>1.851</v>
      </c>
      <c r="F5" s="6">
        <v>2.4140000000000001</v>
      </c>
    </row>
    <row r="6" spans="1:6" x14ac:dyDescent="0.25">
      <c r="A6" s="6"/>
      <c r="B6" s="6" t="s">
        <v>17</v>
      </c>
      <c r="C6" s="6">
        <v>1.3859999999999999</v>
      </c>
      <c r="D6" s="6" t="s">
        <v>18</v>
      </c>
      <c r="E6" s="6">
        <v>1.2390000000000001</v>
      </c>
      <c r="F6" s="6">
        <v>1.5509999999999999</v>
      </c>
    </row>
    <row r="7" spans="1:6" x14ac:dyDescent="0.25">
      <c r="A7" s="6"/>
      <c r="B7" s="6" t="s">
        <v>19</v>
      </c>
      <c r="C7" s="6">
        <v>1</v>
      </c>
      <c r="D7" s="6"/>
      <c r="E7" s="6"/>
      <c r="F7" s="6"/>
    </row>
    <row r="8" spans="1:6" x14ac:dyDescent="0.25">
      <c r="A8" s="6" t="s">
        <v>20</v>
      </c>
      <c r="B8" s="6" t="s">
        <v>15</v>
      </c>
      <c r="C8" s="6">
        <v>1.94</v>
      </c>
      <c r="D8" s="6" t="s">
        <v>21</v>
      </c>
      <c r="E8" s="6">
        <v>1.71</v>
      </c>
      <c r="F8" s="6">
        <v>2.2000000000000002</v>
      </c>
    </row>
    <row r="9" spans="1:6" x14ac:dyDescent="0.25">
      <c r="A9" s="6"/>
      <c r="B9" s="6" t="s">
        <v>17</v>
      </c>
      <c r="C9" s="6">
        <v>1.35</v>
      </c>
      <c r="D9" s="6" t="s">
        <v>22</v>
      </c>
      <c r="E9" s="6">
        <v>1.21</v>
      </c>
      <c r="F9" s="6">
        <v>1.51</v>
      </c>
    </row>
    <row r="10" spans="1:6" x14ac:dyDescent="0.25">
      <c r="A10" s="6"/>
      <c r="B10" s="6" t="s">
        <v>23</v>
      </c>
      <c r="C10" s="6">
        <v>1</v>
      </c>
      <c r="D10" s="6"/>
      <c r="E10" s="6"/>
      <c r="F10" s="6"/>
    </row>
    <row r="11" spans="1:6" x14ac:dyDescent="0.25">
      <c r="A11" s="6" t="s">
        <v>24</v>
      </c>
      <c r="B11" s="6" t="s">
        <v>25</v>
      </c>
      <c r="C11" s="6">
        <v>1</v>
      </c>
      <c r="D11" s="6"/>
      <c r="E11" s="6"/>
      <c r="F11" s="6"/>
    </row>
    <row r="12" spans="1:6" x14ac:dyDescent="0.25">
      <c r="A12" s="6"/>
      <c r="B12" s="6" t="s">
        <v>26</v>
      </c>
      <c r="C12" s="6">
        <v>0.94</v>
      </c>
      <c r="D12" s="6" t="s">
        <v>27</v>
      </c>
      <c r="E12" s="6">
        <v>0.7</v>
      </c>
      <c r="F12" s="6">
        <v>1.25</v>
      </c>
    </row>
    <row r="13" spans="1:6" x14ac:dyDescent="0.25">
      <c r="A13" s="6" t="s">
        <v>28</v>
      </c>
      <c r="B13" s="6" t="s">
        <v>29</v>
      </c>
      <c r="C13" s="6">
        <v>1</v>
      </c>
      <c r="D13" s="6"/>
      <c r="E13" s="6"/>
      <c r="F13" s="6"/>
    </row>
    <row r="14" spans="1:6" x14ac:dyDescent="0.25">
      <c r="A14" s="6"/>
      <c r="B14" s="6" t="s">
        <v>30</v>
      </c>
      <c r="C14" s="6">
        <v>1.17</v>
      </c>
      <c r="D14" s="6" t="s">
        <v>31</v>
      </c>
      <c r="E14" s="6">
        <v>0.72</v>
      </c>
      <c r="F14" s="6">
        <v>1.92</v>
      </c>
    </row>
    <row r="15" spans="1:6" x14ac:dyDescent="0.25">
      <c r="A15" s="6"/>
      <c r="B15" s="6" t="s">
        <v>32</v>
      </c>
      <c r="C15" s="6">
        <v>0.72</v>
      </c>
      <c r="D15" s="6" t="s">
        <v>33</v>
      </c>
      <c r="E15" s="6">
        <v>0.35</v>
      </c>
      <c r="F15" s="6">
        <v>1.47</v>
      </c>
    </row>
    <row r="16" spans="1:6" x14ac:dyDescent="0.25">
      <c r="A16" s="6" t="s">
        <v>34</v>
      </c>
      <c r="B16" s="6" t="s">
        <v>35</v>
      </c>
      <c r="C16" s="6">
        <v>1</v>
      </c>
      <c r="D16" s="6"/>
      <c r="E16" s="6"/>
      <c r="F16" s="6"/>
    </row>
    <row r="17" spans="1:6" x14ac:dyDescent="0.25">
      <c r="A17" s="6"/>
      <c r="B17" s="6" t="s">
        <v>36</v>
      </c>
      <c r="C17" s="6">
        <v>0.76900000000000002</v>
      </c>
      <c r="D17" s="6"/>
      <c r="E17" s="6">
        <v>0.70399999999999996</v>
      </c>
      <c r="F17" s="6">
        <v>0.83899999999999997</v>
      </c>
    </row>
    <row r="18" spans="1:6" x14ac:dyDescent="0.25">
      <c r="A18" s="6"/>
      <c r="B18" s="6" t="s">
        <v>37</v>
      </c>
      <c r="C18" s="6">
        <v>0.67400000000000004</v>
      </c>
      <c r="D18" s="6"/>
      <c r="E18" s="6">
        <v>0.60699999999999998</v>
      </c>
      <c r="F18" s="6">
        <v>0.749</v>
      </c>
    </row>
    <row r="19" spans="1:6" x14ac:dyDescent="0.25">
      <c r="A19" s="6"/>
      <c r="B19" s="6" t="s">
        <v>38</v>
      </c>
      <c r="C19" s="6">
        <v>0.57199999999999995</v>
      </c>
      <c r="D19" s="6"/>
      <c r="E19" s="6">
        <v>0.51</v>
      </c>
      <c r="F19" s="6">
        <v>0.64100000000000001</v>
      </c>
    </row>
    <row r="20" spans="1:6" x14ac:dyDescent="0.25">
      <c r="A20" s="6" t="s">
        <v>39</v>
      </c>
      <c r="B20" s="6" t="s">
        <v>40</v>
      </c>
      <c r="C20" s="6">
        <v>3.24</v>
      </c>
      <c r="D20" s="6" t="s">
        <v>41</v>
      </c>
      <c r="E20" s="6">
        <v>2.68</v>
      </c>
      <c r="F20" s="6">
        <v>3.9</v>
      </c>
    </row>
    <row r="21" spans="1:6" x14ac:dyDescent="0.25">
      <c r="A21" s="6"/>
      <c r="B21" s="6" t="s">
        <v>42</v>
      </c>
      <c r="C21" s="6">
        <v>2.2999999999999998</v>
      </c>
      <c r="D21" s="6" t="s">
        <v>43</v>
      </c>
      <c r="E21" s="6">
        <v>1.96</v>
      </c>
      <c r="F21" s="6">
        <v>2.7</v>
      </c>
    </row>
    <row r="22" spans="1:6" x14ac:dyDescent="0.25">
      <c r="A22" s="6"/>
      <c r="B22" s="6" t="s">
        <v>44</v>
      </c>
      <c r="C22" s="6">
        <v>1.94</v>
      </c>
      <c r="D22" s="6" t="s">
        <v>45</v>
      </c>
      <c r="E22" s="6">
        <v>1.67</v>
      </c>
      <c r="F22" s="6">
        <v>2.2599999999999998</v>
      </c>
    </row>
    <row r="23" spans="1:6" x14ac:dyDescent="0.25">
      <c r="A23" s="6"/>
      <c r="B23" s="6" t="s">
        <v>7</v>
      </c>
      <c r="C23" s="6">
        <v>1.45</v>
      </c>
      <c r="D23" s="6" t="s">
        <v>46</v>
      </c>
      <c r="E23" s="6">
        <v>1.25</v>
      </c>
      <c r="F23" s="6">
        <v>1.69</v>
      </c>
    </row>
    <row r="24" spans="1:6" x14ac:dyDescent="0.25">
      <c r="A24" s="6"/>
      <c r="B24" s="6" t="s">
        <v>47</v>
      </c>
      <c r="C24" s="6">
        <v>1</v>
      </c>
      <c r="D24" s="6"/>
      <c r="E24" s="6"/>
      <c r="F24" s="6"/>
    </row>
    <row r="25" spans="1:6" x14ac:dyDescent="0.25">
      <c r="A25" s="6" t="s">
        <v>48</v>
      </c>
      <c r="B25" s="6" t="s">
        <v>49</v>
      </c>
      <c r="C25" s="6">
        <v>1.08</v>
      </c>
      <c r="D25" s="6" t="s">
        <v>50</v>
      </c>
      <c r="E25" s="6">
        <v>0.92</v>
      </c>
      <c r="F25" s="6">
        <v>1.27</v>
      </c>
    </row>
    <row r="26" spans="1:6" x14ac:dyDescent="0.25">
      <c r="A26" s="6"/>
      <c r="B26" s="6" t="s">
        <v>51</v>
      </c>
      <c r="C26" s="6">
        <v>1</v>
      </c>
      <c r="D26" s="6"/>
      <c r="E26" s="6"/>
      <c r="F26" s="6"/>
    </row>
    <row r="27" spans="1:6" x14ac:dyDescent="0.25">
      <c r="A27" s="6" t="s">
        <v>52</v>
      </c>
      <c r="B27" s="6" t="s">
        <v>53</v>
      </c>
      <c r="C27" s="6">
        <v>1.133</v>
      </c>
      <c r="D27" s="6" t="s">
        <v>54</v>
      </c>
      <c r="E27" s="6">
        <v>0.47799999999999998</v>
      </c>
      <c r="F27" s="6">
        <v>2.6840000000000002</v>
      </c>
    </row>
    <row r="28" spans="1:6" x14ac:dyDescent="0.25">
      <c r="A28" s="6"/>
      <c r="B28" s="6" t="s">
        <v>55</v>
      </c>
      <c r="C28" s="6">
        <v>0.93700000000000006</v>
      </c>
      <c r="D28" s="6" t="s">
        <v>56</v>
      </c>
      <c r="E28" s="6">
        <v>0.55500000000000005</v>
      </c>
      <c r="F28" s="6">
        <v>1.5840000000000001</v>
      </c>
    </row>
    <row r="29" spans="1:6" x14ac:dyDescent="0.25">
      <c r="A29" s="6"/>
      <c r="B29" s="6" t="s">
        <v>57</v>
      </c>
      <c r="C29" s="6">
        <v>0.70299999999999996</v>
      </c>
      <c r="D29" s="6" t="s">
        <v>58</v>
      </c>
      <c r="E29" s="6">
        <v>0.44400000000000001</v>
      </c>
      <c r="F29" s="6">
        <v>1.111</v>
      </c>
    </row>
    <row r="30" spans="1:6" x14ac:dyDescent="0.25">
      <c r="A30" s="6"/>
      <c r="B30" s="6" t="s">
        <v>59</v>
      </c>
      <c r="C30" s="6">
        <v>0.89400000000000002</v>
      </c>
      <c r="D30" s="6" t="s">
        <v>60</v>
      </c>
      <c r="E30" s="6">
        <v>0.57299999999999995</v>
      </c>
      <c r="F30" s="6">
        <v>1.3959999999999999</v>
      </c>
    </row>
    <row r="31" spans="1:6" x14ac:dyDescent="0.25">
      <c r="A31" s="6"/>
      <c r="B31" s="6" t="s">
        <v>61</v>
      </c>
      <c r="C31" s="6">
        <v>1</v>
      </c>
      <c r="D31" s="6"/>
      <c r="E31" s="6"/>
      <c r="F31" s="6"/>
    </row>
    <row r="32" spans="1:6" x14ac:dyDescent="0.25">
      <c r="A32" s="6" t="s">
        <v>62</v>
      </c>
      <c r="B32" s="7" t="s">
        <v>63</v>
      </c>
      <c r="C32" s="6">
        <v>1.034</v>
      </c>
      <c r="D32" s="6"/>
      <c r="E32">
        <v>0.76200000000000001</v>
      </c>
      <c r="F32">
        <v>1.403</v>
      </c>
    </row>
    <row r="33" spans="1:6" x14ac:dyDescent="0.25">
      <c r="A33" s="6"/>
      <c r="B33" s="7" t="s">
        <v>64</v>
      </c>
      <c r="C33" s="6">
        <v>0.93600000000000005</v>
      </c>
      <c r="D33" s="6"/>
      <c r="E33">
        <v>0.753</v>
      </c>
      <c r="F33">
        <v>1.163</v>
      </c>
    </row>
    <row r="34" spans="1:6" x14ac:dyDescent="0.25">
      <c r="A34" s="6"/>
      <c r="B34" s="7" t="s">
        <v>65</v>
      </c>
      <c r="C34" s="6">
        <v>1</v>
      </c>
      <c r="D34" s="6"/>
      <c r="E34" s="6"/>
      <c r="F34" s="6"/>
    </row>
    <row r="35" spans="1:6" x14ac:dyDescent="0.25">
      <c r="A35" s="6" t="s">
        <v>66</v>
      </c>
      <c r="B35" s="6" t="s">
        <v>67</v>
      </c>
      <c r="C35" s="6">
        <v>1</v>
      </c>
      <c r="D35" s="6"/>
      <c r="E35" s="6"/>
      <c r="F35" s="6"/>
    </row>
    <row r="36" spans="1:6" x14ac:dyDescent="0.25">
      <c r="A36" s="6"/>
      <c r="B36" s="6" t="s">
        <v>68</v>
      </c>
      <c r="C36" s="6">
        <v>0.95</v>
      </c>
      <c r="D36" s="6" t="s">
        <v>69</v>
      </c>
      <c r="E36" s="6" t="s">
        <v>79</v>
      </c>
      <c r="F36" s="6" t="s">
        <v>80</v>
      </c>
    </row>
    <row r="37" spans="1:6" x14ac:dyDescent="0.25">
      <c r="A37" s="6"/>
      <c r="B37" s="7" t="s">
        <v>70</v>
      </c>
      <c r="C37" s="6">
        <v>0.64</v>
      </c>
      <c r="D37" s="6" t="s">
        <v>71</v>
      </c>
      <c r="E37" s="6" t="s">
        <v>81</v>
      </c>
      <c r="F37" s="6" t="s">
        <v>82</v>
      </c>
    </row>
    <row r="38" spans="1:6" x14ac:dyDescent="0.25">
      <c r="A38" s="6"/>
      <c r="B38" s="7" t="s">
        <v>72</v>
      </c>
      <c r="C38" s="6">
        <v>0.85</v>
      </c>
      <c r="D38" s="6" t="s">
        <v>73</v>
      </c>
      <c r="E38" s="6" t="s">
        <v>83</v>
      </c>
      <c r="F38" s="6" t="s">
        <v>84</v>
      </c>
    </row>
    <row r="39" spans="1:6" x14ac:dyDescent="0.25">
      <c r="A39" s="6" t="s">
        <v>74</v>
      </c>
      <c r="B39" s="7" t="s">
        <v>75</v>
      </c>
      <c r="C39" s="6">
        <v>0.99</v>
      </c>
      <c r="D39" s="6" t="s">
        <v>77</v>
      </c>
      <c r="E39" s="6">
        <v>0.95</v>
      </c>
      <c r="F39" s="6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4F52-2143-443C-9AB9-234536FFE323}">
  <dimension ref="A1:J23"/>
  <sheetViews>
    <sheetView topLeftCell="A4" workbookViewId="0">
      <selection activeCell="J16" sqref="J16"/>
    </sheetView>
  </sheetViews>
  <sheetFormatPr defaultColWidth="8.7109375" defaultRowHeight="15" x14ac:dyDescent="0.25"/>
  <cols>
    <col min="1" max="1" width="9.85546875" bestFit="1" customWidth="1"/>
    <col min="2" max="2" width="12.85546875" bestFit="1" customWidth="1"/>
    <col min="3" max="3" width="10.42578125" style="13" customWidth="1"/>
    <col min="4" max="4" width="11.5703125" bestFit="1" customWidth="1"/>
    <col min="5" max="5" width="11.5703125" customWidth="1"/>
    <col min="6" max="6" width="11.140625" bestFit="1" customWidth="1"/>
    <col min="7" max="7" width="8.5703125" bestFit="1" customWidth="1"/>
    <col min="8" max="8" width="9" bestFit="1" customWidth="1"/>
  </cols>
  <sheetData>
    <row r="1" spans="1:10" x14ac:dyDescent="0.25">
      <c r="A1" s="5" t="s">
        <v>0</v>
      </c>
      <c r="B1" s="5" t="s">
        <v>1</v>
      </c>
      <c r="C1" s="11" t="s">
        <v>85</v>
      </c>
      <c r="D1" s="5" t="s">
        <v>2</v>
      </c>
      <c r="E1" s="5" t="s">
        <v>88</v>
      </c>
      <c r="F1" s="5" t="s">
        <v>3</v>
      </c>
      <c r="G1" s="5" t="s">
        <v>4</v>
      </c>
      <c r="H1" s="5" t="s">
        <v>5</v>
      </c>
      <c r="I1" s="5" t="s">
        <v>89</v>
      </c>
      <c r="J1" s="5" t="s">
        <v>90</v>
      </c>
    </row>
    <row r="2" spans="1:10" x14ac:dyDescent="0.25">
      <c r="A2" s="6" t="s">
        <v>8</v>
      </c>
      <c r="B2" s="7" t="s">
        <v>9</v>
      </c>
      <c r="C2" s="12">
        <v>35</v>
      </c>
      <c r="D2" s="6">
        <v>0.376</v>
      </c>
      <c r="E2" s="6">
        <f>D3</f>
        <v>0.63700000000000001</v>
      </c>
      <c r="F2" s="6" t="s">
        <v>10</v>
      </c>
      <c r="G2" s="6">
        <v>0.158</v>
      </c>
      <c r="H2" s="6">
        <v>0.89300000000000002</v>
      </c>
      <c r="I2" s="6">
        <v>0.36699999999999999</v>
      </c>
      <c r="J2" s="6">
        <v>1.1040000000000001</v>
      </c>
    </row>
    <row r="3" spans="1:10" x14ac:dyDescent="0.25">
      <c r="A3" s="6"/>
      <c r="B3" s="7" t="s">
        <v>86</v>
      </c>
      <c r="C3" s="12">
        <v>137</v>
      </c>
      <c r="D3" s="6">
        <v>0.63700000000000001</v>
      </c>
      <c r="E3" s="6"/>
      <c r="F3" s="6" t="s">
        <v>12</v>
      </c>
      <c r="G3" s="6">
        <v>0.36699999999999999</v>
      </c>
      <c r="H3" s="6">
        <v>1.1040000000000001</v>
      </c>
    </row>
    <row r="4" spans="1:10" x14ac:dyDescent="0.25">
      <c r="A4" s="6"/>
      <c r="B4" s="6" t="s">
        <v>87</v>
      </c>
      <c r="C4" s="12">
        <v>48</v>
      </c>
      <c r="D4" s="6">
        <v>1</v>
      </c>
      <c r="E4" s="6"/>
      <c r="F4" s="6"/>
      <c r="G4" s="6"/>
      <c r="H4" s="6"/>
    </row>
    <row r="5" spans="1:10" x14ac:dyDescent="0.25">
      <c r="A5" s="6" t="s">
        <v>14</v>
      </c>
      <c r="B5" s="6" t="s">
        <v>15</v>
      </c>
      <c r="C5" s="12">
        <v>2659</v>
      </c>
      <c r="D5" s="6">
        <v>2.1139999999999999</v>
      </c>
      <c r="E5" s="8">
        <f>((D5*C5)+(D6*C6))/(C5+C6)</f>
        <v>1.7829958982772762</v>
      </c>
      <c r="F5" s="6" t="s">
        <v>16</v>
      </c>
      <c r="G5" s="6">
        <v>1.851</v>
      </c>
      <c r="H5" s="6">
        <v>2.4140000000000001</v>
      </c>
      <c r="I5" s="1">
        <f>((G5*C5)+(G6*C6))/(C5+C6)</f>
        <v>1.5727383100902379</v>
      </c>
      <c r="J5" s="1">
        <f>((H5*C5)+(H6*C6))/(C5+C6)</f>
        <v>2.021614643150123</v>
      </c>
    </row>
    <row r="6" spans="1:10" x14ac:dyDescent="0.25">
      <c r="A6" s="6"/>
      <c r="B6" s="6" t="s">
        <v>17</v>
      </c>
      <c r="C6" s="12">
        <v>2217</v>
      </c>
      <c r="D6" s="6">
        <v>1.3859999999999999</v>
      </c>
      <c r="E6" s="8"/>
      <c r="F6" s="6" t="s">
        <v>18</v>
      </c>
      <c r="G6" s="6">
        <v>1.2390000000000001</v>
      </c>
      <c r="H6" s="6">
        <v>1.5509999999999999</v>
      </c>
      <c r="I6" s="1"/>
      <c r="J6" s="1"/>
    </row>
    <row r="7" spans="1:10" x14ac:dyDescent="0.25">
      <c r="A7" s="6"/>
      <c r="B7" s="6" t="s">
        <v>19</v>
      </c>
      <c r="C7" s="12">
        <v>579</v>
      </c>
      <c r="D7" s="6">
        <v>1</v>
      </c>
      <c r="E7" s="8"/>
      <c r="F7" s="6"/>
      <c r="G7" s="6"/>
      <c r="H7" s="6"/>
      <c r="I7" s="1"/>
      <c r="J7" s="1"/>
    </row>
    <row r="8" spans="1:10" x14ac:dyDescent="0.25">
      <c r="A8" s="6" t="s">
        <v>20</v>
      </c>
      <c r="B8" s="6" t="s">
        <v>15</v>
      </c>
      <c r="C8" s="13">
        <v>2628</v>
      </c>
      <c r="D8" s="6">
        <v>1.94</v>
      </c>
      <c r="E8" s="8">
        <f>((D8*C8)+(D9*C9))/(C8+C9)</f>
        <v>1.6728232354778263</v>
      </c>
      <c r="F8" s="6" t="s">
        <v>21</v>
      </c>
      <c r="G8" s="6">
        <v>1.71</v>
      </c>
      <c r="H8" s="6">
        <v>2.2000000000000002</v>
      </c>
      <c r="I8" s="1">
        <f>((G8*C8)+(G9*C9))/(C8+C9)</f>
        <v>1.4835790131168021</v>
      </c>
      <c r="J8" s="1">
        <f>((H8*C8)+(H9*C9))/(C8+C9)</f>
        <v>1.8875390381011867</v>
      </c>
    </row>
    <row r="9" spans="1:10" x14ac:dyDescent="0.25">
      <c r="A9" s="6"/>
      <c r="B9" s="6" t="s">
        <v>17</v>
      </c>
      <c r="C9" s="12">
        <v>2175</v>
      </c>
      <c r="D9" s="6">
        <v>1.35</v>
      </c>
      <c r="E9" s="8"/>
      <c r="F9" s="6" t="s">
        <v>22</v>
      </c>
      <c r="G9" s="6">
        <v>1.21</v>
      </c>
      <c r="H9" s="6">
        <v>1.51</v>
      </c>
      <c r="I9" s="1"/>
      <c r="J9" s="1"/>
    </row>
    <row r="10" spans="1:10" x14ac:dyDescent="0.25">
      <c r="A10" s="6"/>
      <c r="B10" s="6" t="s">
        <v>23</v>
      </c>
      <c r="C10" s="12">
        <v>563</v>
      </c>
      <c r="D10" s="6">
        <v>1</v>
      </c>
      <c r="E10" s="8"/>
      <c r="F10" s="6"/>
      <c r="G10" s="6"/>
      <c r="H10" s="6"/>
      <c r="I10" s="1"/>
      <c r="J10" s="1"/>
    </row>
    <row r="11" spans="1:10" x14ac:dyDescent="0.25">
      <c r="A11" s="6" t="s">
        <v>39</v>
      </c>
      <c r="B11" s="6" t="s">
        <v>40</v>
      </c>
      <c r="C11">
        <v>754</v>
      </c>
      <c r="D11" s="6">
        <v>3.24</v>
      </c>
      <c r="E11" s="8">
        <f>((D11*C11)+(D12*C12))/(C11+C12)</f>
        <v>2.6114059753954302</v>
      </c>
      <c r="F11" s="6" t="s">
        <v>41</v>
      </c>
      <c r="G11" s="6">
        <v>2.68</v>
      </c>
      <c r="H11" s="6">
        <v>3.9</v>
      </c>
      <c r="I11" s="1">
        <f>((G11*C11)+(G12*C12))/(C11+C12)</f>
        <v>2.1985237258347978</v>
      </c>
      <c r="J11" s="1">
        <f>((H11*C11)+(H12*C12))/(C11+C12)</f>
        <v>3.0975395430579966</v>
      </c>
    </row>
    <row r="12" spans="1:10" x14ac:dyDescent="0.25">
      <c r="A12" s="6"/>
      <c r="B12" s="6" t="s">
        <v>42</v>
      </c>
      <c r="C12">
        <v>1522</v>
      </c>
      <c r="D12" s="6">
        <v>2.2999999999999998</v>
      </c>
      <c r="E12" s="6"/>
      <c r="F12" s="6" t="s">
        <v>43</v>
      </c>
      <c r="G12" s="6">
        <v>1.96</v>
      </c>
      <c r="H12" s="6">
        <v>2.7</v>
      </c>
      <c r="I12" s="1"/>
      <c r="J12" s="1"/>
    </row>
    <row r="13" spans="1:10" x14ac:dyDescent="0.25">
      <c r="A13" s="6"/>
      <c r="B13" s="6" t="s">
        <v>44</v>
      </c>
      <c r="C13">
        <v>1306</v>
      </c>
      <c r="D13" s="6">
        <v>1.94</v>
      </c>
      <c r="E13" s="6"/>
      <c r="F13" s="6" t="s">
        <v>45</v>
      </c>
      <c r="G13" s="6">
        <v>1.67</v>
      </c>
      <c r="H13" s="6">
        <v>2.2599999999999998</v>
      </c>
      <c r="I13" s="1"/>
      <c r="J13" s="1"/>
    </row>
    <row r="14" spans="1:10" x14ac:dyDescent="0.25">
      <c r="A14" s="6"/>
      <c r="B14" s="6" t="s">
        <v>7</v>
      </c>
      <c r="C14">
        <v>985</v>
      </c>
      <c r="D14" s="6">
        <v>1.45</v>
      </c>
      <c r="E14" s="6"/>
      <c r="F14" s="6" t="s">
        <v>46</v>
      </c>
      <c r="G14" s="6">
        <v>1.25</v>
      </c>
      <c r="H14" s="6">
        <v>1.69</v>
      </c>
      <c r="I14" s="1"/>
      <c r="J14" s="1"/>
    </row>
    <row r="15" spans="1:10" x14ac:dyDescent="0.25">
      <c r="A15" s="6"/>
      <c r="B15" s="6" t="s">
        <v>47</v>
      </c>
      <c r="C15">
        <v>555</v>
      </c>
      <c r="D15" s="6">
        <v>1</v>
      </c>
      <c r="E15" s="6"/>
      <c r="F15" s="6"/>
      <c r="G15" s="6"/>
      <c r="H15" s="6"/>
      <c r="I15" s="1"/>
      <c r="J15" s="1"/>
    </row>
    <row r="16" spans="1:10" x14ac:dyDescent="0.25">
      <c r="A16" s="6" t="s">
        <v>52</v>
      </c>
      <c r="B16" s="6" t="s">
        <v>53</v>
      </c>
      <c r="C16" s="12"/>
      <c r="D16" s="6">
        <v>1.133</v>
      </c>
      <c r="E16" s="8">
        <f>(D16+D17+D18)/3</f>
        <v>0.92433333333333334</v>
      </c>
      <c r="F16" s="6" t="s">
        <v>54</v>
      </c>
      <c r="G16" s="6">
        <v>0.47799999999999998</v>
      </c>
      <c r="H16" s="6">
        <v>2.6840000000000002</v>
      </c>
      <c r="I16" s="1">
        <f>(G17+G18+G16)/3</f>
        <v>0.49233333333333335</v>
      </c>
      <c r="J16" s="1">
        <f>(H17+H18+H16)/3</f>
        <v>1.7930000000000001</v>
      </c>
    </row>
    <row r="17" spans="1:10" x14ac:dyDescent="0.25">
      <c r="A17" s="6"/>
      <c r="B17" s="6" t="s">
        <v>55</v>
      </c>
      <c r="C17" s="12"/>
      <c r="D17" s="6">
        <v>0.93700000000000006</v>
      </c>
      <c r="E17" s="6"/>
      <c r="F17" s="6" t="s">
        <v>56</v>
      </c>
      <c r="G17" s="6">
        <v>0.55500000000000005</v>
      </c>
      <c r="H17" s="6">
        <v>1.5840000000000001</v>
      </c>
      <c r="I17" s="1"/>
      <c r="J17" s="1"/>
    </row>
    <row r="18" spans="1:10" x14ac:dyDescent="0.25">
      <c r="A18" s="6"/>
      <c r="B18" s="6" t="s">
        <v>57</v>
      </c>
      <c r="C18" s="12"/>
      <c r="D18" s="6">
        <v>0.70299999999999996</v>
      </c>
      <c r="E18" s="6"/>
      <c r="F18" s="6" t="s">
        <v>58</v>
      </c>
      <c r="G18" s="6">
        <v>0.44400000000000001</v>
      </c>
      <c r="H18" s="6">
        <v>1.111</v>
      </c>
      <c r="I18" s="1"/>
      <c r="J18" s="1"/>
    </row>
    <row r="19" spans="1:10" x14ac:dyDescent="0.25">
      <c r="A19" s="6"/>
      <c r="B19" s="6" t="s">
        <v>59</v>
      </c>
      <c r="C19" s="12"/>
      <c r="D19" s="6">
        <v>0.89400000000000002</v>
      </c>
      <c r="E19" s="6"/>
      <c r="F19" s="6" t="s">
        <v>60</v>
      </c>
      <c r="G19" s="6">
        <v>0.57299999999999995</v>
      </c>
      <c r="H19" s="6">
        <v>1.3959999999999999</v>
      </c>
      <c r="I19" s="1"/>
      <c r="J19" s="1"/>
    </row>
    <row r="20" spans="1:10" x14ac:dyDescent="0.25">
      <c r="A20" s="6"/>
      <c r="B20" s="6" t="s">
        <v>61</v>
      </c>
      <c r="C20" s="12"/>
      <c r="D20" s="6">
        <v>1</v>
      </c>
      <c r="E20" s="6"/>
      <c r="F20" s="6"/>
      <c r="G20" s="6"/>
      <c r="H20" s="6"/>
      <c r="I20" s="1"/>
      <c r="J20" s="1"/>
    </row>
    <row r="21" spans="1:10" x14ac:dyDescent="0.25">
      <c r="A21" s="6" t="s">
        <v>62</v>
      </c>
      <c r="B21" s="7" t="s">
        <v>63</v>
      </c>
      <c r="C21">
        <v>852</v>
      </c>
      <c r="D21" s="6">
        <v>1.034</v>
      </c>
      <c r="E21" s="6">
        <f>D22</f>
        <v>0.93600000000000005</v>
      </c>
      <c r="F21" s="6"/>
      <c r="G21">
        <v>0.76200000000000001</v>
      </c>
      <c r="H21">
        <v>1.403</v>
      </c>
      <c r="I21" s="1">
        <f>((G21*C21)+(G22*C22))/(C21+C22)</f>
        <v>0.75541056271612705</v>
      </c>
      <c r="J21" s="1">
        <f>((H21*C21)+(H22*C22))/(C21+C22)</f>
        <v>1.2272816724300535</v>
      </c>
    </row>
    <row r="22" spans="1:10" x14ac:dyDescent="0.25">
      <c r="A22" s="6"/>
      <c r="B22" s="7" t="s">
        <v>64</v>
      </c>
      <c r="C22">
        <v>2329</v>
      </c>
      <c r="D22" s="6">
        <v>0.93600000000000005</v>
      </c>
      <c r="E22" s="6"/>
      <c r="F22" s="6"/>
      <c r="G22">
        <v>0.753</v>
      </c>
      <c r="H22">
        <v>1.163</v>
      </c>
      <c r="I22" s="1"/>
      <c r="J22" s="1"/>
    </row>
    <row r="23" spans="1:10" x14ac:dyDescent="0.25">
      <c r="A23" s="6"/>
      <c r="B23" s="7" t="s">
        <v>65</v>
      </c>
      <c r="C23">
        <v>842</v>
      </c>
      <c r="D23" s="6">
        <v>1</v>
      </c>
      <c r="E23" s="6"/>
      <c r="F23" s="6"/>
      <c r="G23" s="6"/>
      <c r="H2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73AF-E098-4D17-80A7-9B047414D66F}">
  <dimension ref="A1:E7"/>
  <sheetViews>
    <sheetView tabSelected="1" workbookViewId="0">
      <selection activeCell="E6" sqref="E6"/>
    </sheetView>
  </sheetViews>
  <sheetFormatPr defaultRowHeight="15" x14ac:dyDescent="0.25"/>
  <cols>
    <col min="1" max="1" width="9.85546875" style="3" bestFit="1" customWidth="1"/>
    <col min="2" max="2" width="10.42578125" style="3" bestFit="1" customWidth="1"/>
    <col min="3" max="3" width="11.42578125" style="3" bestFit="1" customWidth="1"/>
    <col min="4" max="4" width="8.140625" style="3" bestFit="1" customWidth="1"/>
    <col min="5" max="5" width="8.5703125" style="3" bestFit="1" customWidth="1"/>
    <col min="6" max="16384" width="9.140625" style="3"/>
  </cols>
  <sheetData>
    <row r="1" spans="1:5" x14ac:dyDescent="0.25">
      <c r="A1" s="5" t="s">
        <v>0</v>
      </c>
      <c r="B1" s="5" t="s">
        <v>1</v>
      </c>
      <c r="C1" s="5" t="s">
        <v>88</v>
      </c>
      <c r="D1" s="5" t="s">
        <v>89</v>
      </c>
      <c r="E1" s="2" t="s">
        <v>90</v>
      </c>
    </row>
    <row r="2" spans="1:5" x14ac:dyDescent="0.25">
      <c r="A2" s="6" t="s">
        <v>8</v>
      </c>
      <c r="B2" s="7" t="s">
        <v>91</v>
      </c>
      <c r="C2" s="7">
        <v>0.63700000000000001</v>
      </c>
      <c r="D2" s="8">
        <v>0.36699999999999999</v>
      </c>
      <c r="E2" s="4">
        <v>1.1040000000000001</v>
      </c>
    </row>
    <row r="3" spans="1:5" x14ac:dyDescent="0.25">
      <c r="A3" s="6" t="s">
        <v>14</v>
      </c>
      <c r="B3" s="7" t="s">
        <v>91</v>
      </c>
      <c r="C3" s="8">
        <v>1.7829958982772762</v>
      </c>
      <c r="D3" s="8">
        <v>1.5727383100902379</v>
      </c>
      <c r="E3" s="4">
        <v>2.021614643150123</v>
      </c>
    </row>
    <row r="4" spans="1:5" x14ac:dyDescent="0.25">
      <c r="A4" s="6" t="s">
        <v>20</v>
      </c>
      <c r="B4" s="7" t="s">
        <v>91</v>
      </c>
      <c r="C4" s="8">
        <v>1.6728232354778263</v>
      </c>
      <c r="D4" s="8">
        <v>1.4835790131168021</v>
      </c>
      <c r="E4" s="4">
        <v>1.8875390381011867</v>
      </c>
    </row>
    <row r="5" spans="1:5" x14ac:dyDescent="0.25">
      <c r="A5" s="6" t="s">
        <v>39</v>
      </c>
      <c r="B5" s="7" t="s">
        <v>91</v>
      </c>
      <c r="C5" s="8">
        <v>2.6114059753954302</v>
      </c>
      <c r="D5" s="8">
        <v>2.1985237258347978</v>
      </c>
      <c r="E5" s="4">
        <v>3.0975395430579966</v>
      </c>
    </row>
    <row r="6" spans="1:5" x14ac:dyDescent="0.25">
      <c r="A6" s="6" t="s">
        <v>52</v>
      </c>
      <c r="B6" s="7" t="s">
        <v>91</v>
      </c>
      <c r="C6" s="8">
        <v>0.92433333333333334</v>
      </c>
      <c r="D6" s="4">
        <v>0.49233333333333335</v>
      </c>
      <c r="E6" s="4">
        <v>1.7930000000000001</v>
      </c>
    </row>
    <row r="7" spans="1:5" x14ac:dyDescent="0.25">
      <c r="A7" s="3" t="s">
        <v>62</v>
      </c>
      <c r="B7" s="7" t="s">
        <v>91</v>
      </c>
      <c r="C7" s="3">
        <v>0.93600000000000005</v>
      </c>
      <c r="D7" s="4">
        <v>0.75541056271612705</v>
      </c>
      <c r="E7" s="4">
        <v>1.2272816724300535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2024-11-08T10:11:20Z</dcterms:created>
  <dcterms:modified xsi:type="dcterms:W3CDTF">2024-11-15T13:59:41Z</dcterms:modified>
</cp:coreProperties>
</file>