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395C5C28-D858-4D68-8781-C170A8B961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56" i="1" l="1"/>
  <c r="AC56" i="1"/>
  <c r="AB56" i="1"/>
  <c r="AA56" i="1"/>
  <c r="Z56" i="1"/>
  <c r="Y56" i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F59" i="1" s="1"/>
  <c r="E56" i="1"/>
  <c r="E59" i="1" s="1"/>
  <c r="D56" i="1"/>
  <c r="D59" i="1" s="1"/>
  <c r="C56" i="1"/>
  <c r="C59" i="1" s="1"/>
  <c r="B56" i="1"/>
  <c r="B59" i="1" s="1"/>
  <c r="AD51" i="1"/>
  <c r="B60" i="1" s="1"/>
  <c r="AC51" i="1"/>
  <c r="B57" i="1" s="1"/>
  <c r="AB51" i="1"/>
  <c r="C60" i="1" s="1"/>
  <c r="AA51" i="1"/>
  <c r="C57" i="1" s="1"/>
  <c r="Z51" i="1"/>
  <c r="D60" i="1" s="1"/>
  <c r="Y51" i="1"/>
  <c r="D57" i="1" s="1"/>
  <c r="X51" i="1"/>
  <c r="E60" i="1" s="1"/>
  <c r="W51" i="1"/>
  <c r="E57" i="1" s="1"/>
  <c r="V51" i="1"/>
  <c r="F60" i="1" s="1"/>
  <c r="U51" i="1"/>
  <c r="F57" i="1" s="1"/>
  <c r="T51" i="1"/>
  <c r="G60" i="1" s="1"/>
  <c r="S51" i="1"/>
  <c r="G57" i="1" s="1"/>
  <c r="R51" i="1"/>
  <c r="H60" i="1" s="1"/>
  <c r="Q51" i="1"/>
  <c r="H57" i="1" s="1"/>
  <c r="P51" i="1"/>
  <c r="I60" i="1" s="1"/>
  <c r="O51" i="1"/>
  <c r="I57" i="1" s="1"/>
  <c r="N51" i="1"/>
  <c r="J60" i="1" s="1"/>
  <c r="M51" i="1"/>
  <c r="J57" i="1" s="1"/>
  <c r="L51" i="1"/>
  <c r="K60" i="1" s="1"/>
  <c r="K51" i="1"/>
  <c r="K57" i="1" s="1"/>
  <c r="J51" i="1"/>
  <c r="L60" i="1" s="1"/>
  <c r="I51" i="1"/>
  <c r="L57" i="1" s="1"/>
  <c r="H51" i="1"/>
  <c r="M60" i="1" s="1"/>
  <c r="G51" i="1"/>
  <c r="M57" i="1" s="1"/>
  <c r="F51" i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C61" i="1" s="1"/>
  <c r="B61" i="1" s="1"/>
  <c r="D51" i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C58" i="1" s="1"/>
  <c r="B58" i="1" s="1"/>
  <c r="C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51" i="1" l="1"/>
</calcChain>
</file>

<file path=xl/sharedStrings.xml><?xml version="1.0" encoding="utf-8"?>
<sst xmlns="http://schemas.openxmlformats.org/spreadsheetml/2006/main" count="354" uniqueCount="85">
  <si>
    <t>Отчет по регистрациям в приложении "Мой Доктор" с 12.07.22</t>
  </si>
  <si>
    <t xml:space="preserve">по 01.06.22 </t>
  </si>
  <si>
    <t>весь период</t>
  </si>
  <si>
    <t>неделя 11-13 по 11-19</t>
  </si>
  <si>
    <t>неделя 06 ноя по 12 ноя</t>
  </si>
  <si>
    <t>неделя 30 окт по 05 ноя</t>
  </si>
  <si>
    <t>неделя 23 окт по 29 окт</t>
  </si>
  <si>
    <t>неделя 16 окт по 22 окт</t>
  </si>
  <si>
    <t>неделя 09 окт по 15 окт</t>
  </si>
  <si>
    <t>неделя 02 окт по 08 окт</t>
  </si>
  <si>
    <t>неделя 25 сен по 01 окт</t>
  </si>
  <si>
    <t>неделя 18 сен по 24 сен</t>
  </si>
  <si>
    <t>неделя 11 сен по 17 сен</t>
  </si>
  <si>
    <t>неделя 04 сен по 10 сен</t>
  </si>
  <si>
    <t>неделя 28 авг по 03 сен</t>
  </si>
  <si>
    <t>Округ</t>
  </si>
  <si>
    <t>Офис</t>
  </si>
  <si>
    <t>всего пользователей</t>
  </si>
  <si>
    <t>активные пользователи</t>
  </si>
  <si>
    <t>%</t>
  </si>
  <si>
    <t>приемы</t>
  </si>
  <si>
    <t>новый активных пользователей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</si>
  <si>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</si>
  <si>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</si>
  <si>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</si>
  <si>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</si>
  <si>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</si>
  <si>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</si>
  <si>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</si>
  <si>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</si>
  <si>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</si>
  <si>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</si>
  <si>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</si>
  <si>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</si>
  <si>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</si>
  <si>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</si>
  <si>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</si>
  <si>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</si>
  <si>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</si>
  <si>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</si>
  <si>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</si>
  <si>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</si>
  <si>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</si>
  <si>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</si>
  <si>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</si>
  <si>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</si>
  <si>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</si>
  <si>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</si>
  <si>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</si>
  <si>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</si>
  <si>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</si>
  <si>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</si>
  <si>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</si>
  <si>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</si>
  <si>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</si>
  <si>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</si>
  <si>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</si>
  <si>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</si>
  <si>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</si>
  <si>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</si>
  <si>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</si>
  <si>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</si>
  <si>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</si>
  <si>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</si>
  <si>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</si>
  <si>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</si>
  <si>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</si>
  <si>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</si>
  <si>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</si>
  <si>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</si>
  <si>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</si>
  <si>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</si>
  <si>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</si>
  <si>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</si>
  <si>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</si>
  <si>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</si>
  <si>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</si>
  <si>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</si>
  <si>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</si>
  <si>
    <t>Новых активных пользователей БФ за неделю</t>
  </si>
  <si>
    <t>Всего активных пользователей (заемщки БФ)</t>
  </si>
  <si>
    <t xml:space="preserve"> </t>
  </si>
  <si>
    <t>Приемов за неделю</t>
  </si>
  <si>
    <t>Всего приемов</t>
  </si>
  <si>
    <t>неделя 13 ноя по 19 ноя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</si>
</sst>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49" fontId="0" fillId="3" borderId="4" xfId="2" applyNumberFormat="1" applyFont="1" applyFill="1" applyBorder="1"/>
    <xf numFmtId="49" fontId="0" fillId="3" borderId="3" xfId="2" applyNumberFormat="1" applyFont="1" applyFill="1" applyBorder="1"/>
    <xf numFmtId="49" fontId="0" fillId="3" borderId="5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49" fontId="0" fillId="4" borderId="4" xfId="2" applyNumberFormat="1" applyFont="1" applyFill="1" applyBorder="1"/>
    <xf numFmtId="49" fontId="0" fillId="4" borderId="3" xfId="2" applyNumberFormat="1" applyFont="1" applyFill="1" applyBorder="1"/>
    <xf numFmtId="49" fontId="0" fillId="4" borderId="5" xfId="2" applyNumberFormat="1" applyFont="1" applyFill="1" applyBorder="1"/>
    <xf numFmtId="1" fontId="1" fillId="4" borderId="1" xfId="2" applyNumberFormat="1" applyFont="1" applyFill="1" applyBorder="1"/>
    <xf numFmtId="49" fontId="0" fillId="0" borderId="0" xfId="0" applyNumberForma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0" fillId="2" borderId="10" xfId="0" applyFill="1" applyBorder="1"/>
    <xf numFmtId="0" fontId="0" fillId="2" borderId="9" xfId="0" applyFill="1" applyBorder="1"/>
    <xf numFmtId="49" fontId="1" fillId="4" borderId="8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left" vertical="center"/>
    </xf>
    <xf numFmtId="49" fontId="0" fillId="6" borderId="4" xfId="2" applyNumberFormat="1" applyFont="1" applyFill="1" applyBorder="1"/>
    <xf numFmtId="49" fontId="0" fillId="6" borderId="3" xfId="2" applyNumberFormat="1" applyFont="1" applyFill="1" applyBorder="1"/>
    <xf numFmtId="49" fontId="0" fillId="6" borderId="5" xfId="2" applyNumberFormat="1" applyFont="1" applyFill="1" applyBorder="1"/>
    <xf numFmtId="1" fontId="0" fillId="3" borderId="4" xfId="2" applyNumberFormat="1" applyFont="1" applyFill="1" applyBorder="1"/>
    <xf numFmtId="1" fontId="0" fillId="3" borderId="6" xfId="2" applyNumberFormat="1" applyFont="1" applyFill="1" applyBorder="1"/>
    <xf numFmtId="1" fontId="0" fillId="6" borderId="4" xfId="2" applyNumberFormat="1" applyFont="1" applyFill="1" applyBorder="1"/>
    <xf numFmtId="1" fontId="0" fillId="6" borderId="6" xfId="2" applyNumberFormat="1" applyFont="1" applyFill="1" applyBorder="1"/>
    <xf numFmtId="1" fontId="0" fillId="4" borderId="4" xfId="2" applyNumberFormat="1" applyFont="1" applyFill="1" applyBorder="1"/>
    <xf numFmtId="1" fontId="0" fillId="4" borderId="6" xfId="2" applyNumberFormat="1" applyFont="1" applyFill="1" applyBorder="1"/>
    <xf numFmtId="1" fontId="0" fillId="2" borderId="4" xfId="2" applyNumberFormat="1" applyFont="1" applyFill="1" applyBorder="1"/>
    <xf numFmtId="1" fontId="0" fillId="2" borderId="6" xfId="2" applyNumberFormat="1" applyFont="1" applyFill="1" applyBorder="1"/>
    <xf numFmtId="1" fontId="1" fillId="2" borderId="1" xfId="2" applyNumberFormat="1" applyFont="1" applyFill="1" applyBorder="1"/>
    <xf numFmtId="9" fontId="1" fillId="2" borderId="1" xfId="2" applyFont="1" applyFill="1" applyBorder="1"/>
    <xf numFmtId="1" fontId="1" fillId="2" borderId="1" xfId="1" applyNumberFormat="1" applyFont="1" applyFill="1" applyBorder="1"/>
    <xf numFmtId="1" fontId="1" fillId="2" borderId="1" xfId="0" applyNumberFormat="1" applyFont="1" applyFill="1" applyBorder="1"/>
    <xf numFmtId="9" fontId="0" fillId="2" borderId="4" xfId="2" applyFont="1" applyFill="1" applyBorder="1"/>
    <xf numFmtId="1" fontId="0" fillId="0" borderId="0" xfId="0" applyNumberFormat="1"/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0" fillId="0" borderId="3" xfId="0" applyNumberFormat="1" applyBorder="1" applyAlignment="1">
      <alignment horizontal="center" vertical="center" wrapText="1"/>
    </xf>
    <xf numFmtId="0" fontId="0" fillId="0" borderId="9" xfId="0" applyBorder="1"/>
    <xf numFmtId="0" fontId="1" fillId="0" borderId="7" xfId="0" applyFont="1" applyBorder="1" applyAlignment="1">
      <alignment horizontal="center"/>
    </xf>
    <xf numFmtId="0" fontId="0" fillId="0" borderId="2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АКТИВНЫХ ПОЛЬЗОВАТЕЛЕЙ (заемщики БФ)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данные!$A$57</c:f>
              <c:strCache>
                <c:ptCount val="1"/>
                <c:pt idx="0">
                  <c:v>Новых активных пользователей БФ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данные!$B$56:$M$56</c:f>
              <c:strCache>
                <c:ptCount val="12"/>
                <c:pt idx="0">
                  <c:v>28 авг по 03 сен</c:v>
                </c:pt>
                <c:pt idx="1">
                  <c:v>04 сен по 10 сен</c:v>
                </c:pt>
                <c:pt idx="2">
                  <c:v>11 сен по 17 сен</c:v>
                </c:pt>
                <c:pt idx="3">
                  <c:v>18 сен по 24 сен</c:v>
                </c:pt>
                <c:pt idx="4">
                  <c:v>25 сен по 01 окт</c:v>
                </c:pt>
                <c:pt idx="5">
                  <c:v>02 окт по 08 окт</c:v>
                </c:pt>
                <c:pt idx="6">
                  <c:v>09 окт по 15 окт</c:v>
                </c:pt>
                <c:pt idx="7">
                  <c:v>16 окт по 22 окт</c:v>
                </c:pt>
                <c:pt idx="8">
                  <c:v>23 окт по 29 окт</c:v>
                </c:pt>
                <c:pt idx="9">
                  <c:v>30 окт по 05 ноя</c:v>
                </c:pt>
                <c:pt idx="10">
                  <c:v>06 ноя по 12 ноя</c:v>
                </c:pt>
                <c:pt idx="11">
                  <c:v>13 ноя по 19 ноя</c:v>
                </c:pt>
              </c:strCache>
            </c:strRef>
          </c:cat>
          <c:val>
            <c:numRef>
              <c:f>данные!$B$57:$M$57</c:f>
              <c:numCache>
                <c:formatCode>0</c:formatCode>
                <c:ptCount val="12"/>
                <c:pt idx="0">
                  <c:v>59</c:v>
                </c:pt>
                <c:pt idx="1">
                  <c:v>199</c:v>
                </c:pt>
                <c:pt idx="2">
                  <c:v>293</c:v>
                </c:pt>
                <c:pt idx="3">
                  <c:v>365</c:v>
                </c:pt>
                <c:pt idx="4">
                  <c:v>275</c:v>
                </c:pt>
                <c:pt idx="5">
                  <c:v>220</c:v>
                </c:pt>
                <c:pt idx="6">
                  <c:v>299</c:v>
                </c:pt>
                <c:pt idx="7">
                  <c:v>386</c:v>
                </c:pt>
                <c:pt idx="8">
                  <c:v>310</c:v>
                </c:pt>
                <c:pt idx="9">
                  <c:v>247</c:v>
                </c:pt>
                <c:pt idx="10">
                  <c:v>307</c:v>
                </c:pt>
                <c:pt idx="11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5-4148-905A-665A47A67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данные!$A$58</c:f>
              <c:strCache>
                <c:ptCount val="1"/>
                <c:pt idx="0">
                  <c:v>Всего активных пользователей (заемщки БФ)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данные!$B$56:$M$56</c:f>
              <c:strCache>
                <c:ptCount val="12"/>
                <c:pt idx="0">
                  <c:v>28 авг по 03 сен</c:v>
                </c:pt>
                <c:pt idx="1">
                  <c:v>04 сен по 10 сен</c:v>
                </c:pt>
                <c:pt idx="2">
                  <c:v>11 сен по 17 сен</c:v>
                </c:pt>
                <c:pt idx="3">
                  <c:v>18 сен по 24 сен</c:v>
                </c:pt>
                <c:pt idx="4">
                  <c:v>25 сен по 01 окт</c:v>
                </c:pt>
                <c:pt idx="5">
                  <c:v>02 окт по 08 окт</c:v>
                </c:pt>
                <c:pt idx="6">
                  <c:v>09 окт по 15 окт</c:v>
                </c:pt>
                <c:pt idx="7">
                  <c:v>16 окт по 22 окт</c:v>
                </c:pt>
                <c:pt idx="8">
                  <c:v>23 окт по 29 окт</c:v>
                </c:pt>
                <c:pt idx="9">
                  <c:v>30 окт по 05 ноя</c:v>
                </c:pt>
                <c:pt idx="10">
                  <c:v>06 ноя по 12 ноя</c:v>
                </c:pt>
                <c:pt idx="11">
                  <c:v>13 ноя по 19 ноя</c:v>
                </c:pt>
              </c:strCache>
            </c:strRef>
          </c:cat>
          <c:val>
            <c:numRef>
              <c:f>данные!$B$58:$M$58</c:f>
              <c:numCache>
                <c:formatCode>0</c:formatCode>
                <c:ptCount val="12"/>
                <c:pt idx="0">
                  <c:v>8763</c:v>
                </c:pt>
                <c:pt idx="1">
                  <c:v>8962</c:v>
                </c:pt>
                <c:pt idx="2">
                  <c:v>9255</c:v>
                </c:pt>
                <c:pt idx="3">
                  <c:v>9620</c:v>
                </c:pt>
                <c:pt idx="4">
                  <c:v>9895</c:v>
                </c:pt>
                <c:pt idx="5">
                  <c:v>10115</c:v>
                </c:pt>
                <c:pt idx="6">
                  <c:v>10414</c:v>
                </c:pt>
                <c:pt idx="7">
                  <c:v>10800</c:v>
                </c:pt>
                <c:pt idx="8">
                  <c:v>11110</c:v>
                </c:pt>
                <c:pt idx="9">
                  <c:v>11357</c:v>
                </c:pt>
                <c:pt idx="10">
                  <c:v>11664</c:v>
                </c:pt>
                <c:pt idx="11">
                  <c:v>12136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5-4148-905A-665A47A67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90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 пользователей</a:t>
            </a:r>
            <a:r>
              <a:rPr lang="ru-RU" sz="2400" b="1" baseline="0"/>
              <a:t> по офисам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данные!$C$64</c:f>
              <c:strCache>
                <c:ptCount val="1"/>
                <c:pt idx="0">
                  <c:v>активные пользователи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данные!$B$65:$B$111</c:f>
              <c:strCache>
                <c:ptCount val="47"/>
                <c:pt idx="0">
                  <c:v>Офис Григорьевка</c:v>
                </c:pt>
                <c:pt idx="1">
                  <c:v>Офис Кызыл-Суу</c:v>
                </c:pt>
                <c:pt idx="2">
                  <c:v>Офис Барскоон</c:v>
                </c:pt>
                <c:pt idx="3">
                  <c:v>Офис Карасуу</c:v>
                </c:pt>
                <c:pt idx="4">
                  <c:v>Офис Каракуль</c:v>
                </c:pt>
                <c:pt idx="5">
                  <c:v>Офис Кербен</c:v>
                </c:pt>
                <c:pt idx="6">
                  <c:v>Офис Ак-Суу</c:v>
                </c:pt>
                <c:pt idx="7">
                  <c:v>Офис Куршаб</c:v>
                </c:pt>
                <c:pt idx="8">
                  <c:v>Офис Ташкомур</c:v>
                </c:pt>
                <c:pt idx="9">
                  <c:v>Офис Ананьево</c:v>
                </c:pt>
                <c:pt idx="10">
                  <c:v>Офис Масы</c:v>
                </c:pt>
                <c:pt idx="11">
                  <c:v>Офис Кадамжай</c:v>
                </c:pt>
                <c:pt idx="12">
                  <c:v>Офис Нарын</c:v>
                </c:pt>
                <c:pt idx="13">
                  <c:v>Офис Кок-Жар</c:v>
                </c:pt>
                <c:pt idx="14">
                  <c:v>Офис Новопавловка</c:v>
                </c:pt>
                <c:pt idx="15">
                  <c:v>Офис Сулюкта</c:v>
                </c:pt>
                <c:pt idx="16">
                  <c:v>Офис Бакай-Ата</c:v>
                </c:pt>
                <c:pt idx="17">
                  <c:v>Офис Тюп</c:v>
                </c:pt>
                <c:pt idx="18">
                  <c:v>Офис Беловодское </c:v>
                </c:pt>
                <c:pt idx="19">
                  <c:v>Офис Атбашы</c:v>
                </c:pt>
                <c:pt idx="20">
                  <c:v>Офис Покровка</c:v>
                </c:pt>
                <c:pt idx="21">
                  <c:v>Офис Кемин</c:v>
                </c:pt>
                <c:pt idx="22">
                  <c:v>Офис Кара-Балта </c:v>
                </c:pt>
                <c:pt idx="23">
                  <c:v>Офис Уч-Коргон</c:v>
                </c:pt>
                <c:pt idx="24">
                  <c:v>Офис Отуз-Адыр</c:v>
                </c:pt>
                <c:pt idx="25">
                  <c:v>Офис Кант</c:v>
                </c:pt>
                <c:pt idx="26">
                  <c:v>Офис Араван</c:v>
                </c:pt>
                <c:pt idx="27">
                  <c:v>Офис Кочкор</c:v>
                </c:pt>
                <c:pt idx="28">
                  <c:v>Офис Ноокат</c:v>
                </c:pt>
                <c:pt idx="29">
                  <c:v>Офис Боконбаево</c:v>
                </c:pt>
                <c:pt idx="30">
                  <c:v>Офис Кочкор-Ата</c:v>
                </c:pt>
                <c:pt idx="31">
                  <c:v>Офис Сузак</c:v>
                </c:pt>
                <c:pt idx="32">
                  <c:v>Офис Каракол</c:v>
                </c:pt>
                <c:pt idx="33">
                  <c:v>Офис Кызыладыр</c:v>
                </c:pt>
                <c:pt idx="34">
                  <c:v>Офис Талас </c:v>
                </c:pt>
                <c:pt idx="35">
                  <c:v>Офис Баткен</c:v>
                </c:pt>
                <c:pt idx="36">
                  <c:v>Офис Октябрьское</c:v>
                </c:pt>
                <c:pt idx="37">
                  <c:v>Офис Токтогул</c:v>
                </c:pt>
                <c:pt idx="38">
                  <c:v>Офис Кызыл-Кыя</c:v>
                </c:pt>
                <c:pt idx="39">
                  <c:v>Офис Узген</c:v>
                </c:pt>
                <c:pt idx="40">
                  <c:v>Офис Балыкчы</c:v>
                </c:pt>
                <c:pt idx="41">
                  <c:v>Офис Базаркоргон</c:v>
                </c:pt>
                <c:pt idx="42">
                  <c:v>Офис Аламединский рынок</c:v>
                </c:pt>
                <c:pt idx="43">
                  <c:v>Офис Исфана</c:v>
                </c:pt>
                <c:pt idx="44">
                  <c:v>Офис Токмок</c:v>
                </c:pt>
                <c:pt idx="45">
                  <c:v>Офис Ала-Бука</c:v>
                </c:pt>
                <c:pt idx="46">
                  <c:v>Офис Жалалабад</c:v>
                </c:pt>
              </c:strCache>
            </c:strRef>
          </c:cat>
          <c:val>
            <c:numRef>
              <c:f>данные!$C$65:$C$111</c:f>
              <c:numCache>
                <c:formatCode>General</c:formatCode>
                <c:ptCount val="47"/>
                <c:pt idx="0">
                  <c:v>53</c:v>
                </c:pt>
                <c:pt idx="1">
                  <c:v>65</c:v>
                </c:pt>
                <c:pt idx="2">
                  <c:v>70</c:v>
                </c:pt>
                <c:pt idx="3">
                  <c:v>94</c:v>
                </c:pt>
                <c:pt idx="4">
                  <c:v>107</c:v>
                </c:pt>
                <c:pt idx="5">
                  <c:v>124</c:v>
                </c:pt>
                <c:pt idx="6">
                  <c:v>148</c:v>
                </c:pt>
                <c:pt idx="7">
                  <c:v>165</c:v>
                </c:pt>
                <c:pt idx="8">
                  <c:v>165</c:v>
                </c:pt>
                <c:pt idx="9">
                  <c:v>177</c:v>
                </c:pt>
                <c:pt idx="10">
                  <c:v>179</c:v>
                </c:pt>
                <c:pt idx="11">
                  <c:v>180</c:v>
                </c:pt>
                <c:pt idx="12">
                  <c:v>185</c:v>
                </c:pt>
                <c:pt idx="13">
                  <c:v>186</c:v>
                </c:pt>
                <c:pt idx="14">
                  <c:v>199</c:v>
                </c:pt>
                <c:pt idx="15">
                  <c:v>207</c:v>
                </c:pt>
                <c:pt idx="16">
                  <c:v>214</c:v>
                </c:pt>
                <c:pt idx="17">
                  <c:v>215</c:v>
                </c:pt>
                <c:pt idx="18">
                  <c:v>218</c:v>
                </c:pt>
                <c:pt idx="19">
                  <c:v>220</c:v>
                </c:pt>
                <c:pt idx="20">
                  <c:v>224</c:v>
                </c:pt>
                <c:pt idx="21">
                  <c:v>226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253</c:v>
                </c:pt>
                <c:pt idx="26">
                  <c:v>254</c:v>
                </c:pt>
                <c:pt idx="27">
                  <c:v>264</c:v>
                </c:pt>
                <c:pt idx="28">
                  <c:v>269</c:v>
                </c:pt>
                <c:pt idx="29">
                  <c:v>270</c:v>
                </c:pt>
                <c:pt idx="30">
                  <c:v>274</c:v>
                </c:pt>
                <c:pt idx="31">
                  <c:v>288</c:v>
                </c:pt>
                <c:pt idx="32">
                  <c:v>294</c:v>
                </c:pt>
                <c:pt idx="33">
                  <c:v>304</c:v>
                </c:pt>
                <c:pt idx="34">
                  <c:v>321</c:v>
                </c:pt>
                <c:pt idx="35">
                  <c:v>322</c:v>
                </c:pt>
                <c:pt idx="36">
                  <c:v>338</c:v>
                </c:pt>
                <c:pt idx="37">
                  <c:v>340</c:v>
                </c:pt>
                <c:pt idx="38">
                  <c:v>341</c:v>
                </c:pt>
                <c:pt idx="39">
                  <c:v>375</c:v>
                </c:pt>
                <c:pt idx="40">
                  <c:v>406</c:v>
                </c:pt>
                <c:pt idx="41">
                  <c:v>417</c:v>
                </c:pt>
                <c:pt idx="42">
                  <c:v>421</c:v>
                </c:pt>
                <c:pt idx="43">
                  <c:v>449</c:v>
                </c:pt>
                <c:pt idx="44">
                  <c:v>462</c:v>
                </c:pt>
                <c:pt idx="45">
                  <c:v>489</c:v>
                </c:pt>
                <c:pt idx="46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5-40DE-9E58-77F16D10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Новые</a:t>
            </a:r>
            <a:r>
              <a:rPr lang="ru-RU" sz="2400" b="1" baseline="0"/>
              <a:t> пользователи за прошедшую неделю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данные!$B$115:$B$161</c:f>
              <c:strCache>
                <c:ptCount val="47"/>
                <c:pt idx="0">
                  <c:v>Офис Ананьево</c:v>
                </c:pt>
                <c:pt idx="1">
                  <c:v>Офис Барскоон</c:v>
                </c:pt>
                <c:pt idx="2">
                  <c:v>Офис Сулюкта</c:v>
                </c:pt>
                <c:pt idx="3">
                  <c:v>Офис Кызыл-Суу</c:v>
                </c:pt>
                <c:pt idx="4">
                  <c:v>Офис Карасуу</c:v>
                </c:pt>
                <c:pt idx="5">
                  <c:v>Офис Кемин</c:v>
                </c:pt>
                <c:pt idx="6">
                  <c:v>Офис Григорьевка</c:v>
                </c:pt>
                <c:pt idx="7">
                  <c:v>Офис Кербен</c:v>
                </c:pt>
                <c:pt idx="8">
                  <c:v>Офис Ак-Суу</c:v>
                </c:pt>
                <c:pt idx="9">
                  <c:v>Офис Масы</c:v>
                </c:pt>
                <c:pt idx="10">
                  <c:v>Офис Нарын</c:v>
                </c:pt>
                <c:pt idx="11">
                  <c:v>Офис Уч-Коргон</c:v>
                </c:pt>
                <c:pt idx="12">
                  <c:v>Офис Бакай-Ата</c:v>
                </c:pt>
                <c:pt idx="13">
                  <c:v>Офис Каракуль</c:v>
                </c:pt>
                <c:pt idx="14">
                  <c:v>Офис Баткен</c:v>
                </c:pt>
                <c:pt idx="15">
                  <c:v>Офис Боконбаево</c:v>
                </c:pt>
                <c:pt idx="16">
                  <c:v>Офис Кочкор</c:v>
                </c:pt>
                <c:pt idx="17">
                  <c:v>Офис Новопавловка</c:v>
                </c:pt>
                <c:pt idx="18">
                  <c:v>Офис Покровка</c:v>
                </c:pt>
                <c:pt idx="19">
                  <c:v>Офис Отуз-Адыр</c:v>
                </c:pt>
                <c:pt idx="20">
                  <c:v>Офис Кок-Жар</c:v>
                </c:pt>
                <c:pt idx="21">
                  <c:v>Офис Ноокат</c:v>
                </c:pt>
                <c:pt idx="22">
                  <c:v>Офис Кадамжай</c:v>
                </c:pt>
                <c:pt idx="23">
                  <c:v>Офис Беловодское </c:v>
                </c:pt>
                <c:pt idx="24">
                  <c:v>Офис Тюп</c:v>
                </c:pt>
                <c:pt idx="25">
                  <c:v>Офис Куршаб</c:v>
                </c:pt>
                <c:pt idx="26">
                  <c:v>Офис Ташкомур</c:v>
                </c:pt>
                <c:pt idx="27">
                  <c:v>Офис Базаркоргон</c:v>
                </c:pt>
                <c:pt idx="28">
                  <c:v>Офис Кант</c:v>
                </c:pt>
                <c:pt idx="29">
                  <c:v>Офис Атбашы</c:v>
                </c:pt>
                <c:pt idx="30">
                  <c:v>Офис Талас </c:v>
                </c:pt>
                <c:pt idx="31">
                  <c:v>Офис Каракол</c:v>
                </c:pt>
                <c:pt idx="32">
                  <c:v>Офис Октябрьское</c:v>
                </c:pt>
                <c:pt idx="33">
                  <c:v>Офис Араван</c:v>
                </c:pt>
                <c:pt idx="34">
                  <c:v>Офис Балыкчы</c:v>
                </c:pt>
                <c:pt idx="35">
                  <c:v>Офис Кызыл-Кыя</c:v>
                </c:pt>
                <c:pt idx="36">
                  <c:v>Офис Узген</c:v>
                </c:pt>
                <c:pt idx="37">
                  <c:v>Офис Кара-Балта </c:v>
                </c:pt>
                <c:pt idx="38">
                  <c:v>Офис Токмок</c:v>
                </c:pt>
                <c:pt idx="39">
                  <c:v>Офис Токтогул</c:v>
                </c:pt>
                <c:pt idx="40">
                  <c:v>Офис Сузак</c:v>
                </c:pt>
                <c:pt idx="41">
                  <c:v>Офис Кочкор-Ата</c:v>
                </c:pt>
                <c:pt idx="42">
                  <c:v>Офис Аламединский рынок</c:v>
                </c:pt>
                <c:pt idx="43">
                  <c:v>Офис Ала-Бука</c:v>
                </c:pt>
                <c:pt idx="44">
                  <c:v>Офис Жалалабад</c:v>
                </c:pt>
                <c:pt idx="45">
                  <c:v>Офис Исфана</c:v>
                </c:pt>
                <c:pt idx="46">
                  <c:v>Офис Кызыладыр</c:v>
                </c:pt>
              </c:strCache>
            </c:strRef>
          </c:cat>
          <c:val>
            <c:numRef>
              <c:f>данные!$C$115:$C$161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9-4818-932A-AB99B442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ПРИЕМОВ У ВРАЧЕЙ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данные!$A$60</c:f>
              <c:strCache>
                <c:ptCount val="1"/>
                <c:pt idx="0">
                  <c:v>Приемов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28 авг по 03 сен</c:v>
                </c:pt>
                <c:pt idx="1">
                  <c:v>04 сен по 10 сен</c:v>
                </c:pt>
                <c:pt idx="2">
                  <c:v>11 сен по 17 сен</c:v>
                </c:pt>
                <c:pt idx="3">
                  <c:v>18 сен по 24 сен</c:v>
                </c:pt>
                <c:pt idx="4">
                  <c:v>25 сен по 01 окт</c:v>
                </c:pt>
                <c:pt idx="5">
                  <c:v>02 окт по 08 окт</c:v>
                </c:pt>
                <c:pt idx="6">
                  <c:v>09 окт по 15 окт</c:v>
                </c:pt>
                <c:pt idx="7">
                  <c:v>16 окт по 22 окт</c:v>
                </c:pt>
                <c:pt idx="8">
                  <c:v>23 окт по 29 окт</c:v>
                </c:pt>
                <c:pt idx="9">
                  <c:v>30 окт по 05 ноя</c:v>
                </c:pt>
                <c:pt idx="10">
                  <c:v>06 ноя по 12 ноя</c:v>
                </c:pt>
                <c:pt idx="11">
                  <c:v>13 ноя по 19 ноя</c:v>
                </c:pt>
              </c:strCache>
            </c:strRef>
          </c:cat>
          <c:val>
            <c:numRef>
              <c:f>данные!$B$60:$M$60</c:f>
              <c:numCache>
                <c:formatCode>0</c:formatCode>
                <c:ptCount val="12"/>
                <c:pt idx="0">
                  <c:v>138</c:v>
                </c:pt>
                <c:pt idx="1">
                  <c:v>262</c:v>
                </c:pt>
                <c:pt idx="2">
                  <c:v>368</c:v>
                </c:pt>
                <c:pt idx="3">
                  <c:v>428</c:v>
                </c:pt>
                <c:pt idx="4">
                  <c:v>400</c:v>
                </c:pt>
                <c:pt idx="5">
                  <c:v>279</c:v>
                </c:pt>
                <c:pt idx="6">
                  <c:v>381</c:v>
                </c:pt>
                <c:pt idx="7">
                  <c:v>386</c:v>
                </c:pt>
                <c:pt idx="8">
                  <c:v>254</c:v>
                </c:pt>
                <c:pt idx="9">
                  <c:v>268</c:v>
                </c:pt>
                <c:pt idx="10">
                  <c:v>333</c:v>
                </c:pt>
                <c:pt idx="11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E-47B0-A5DA-87895C39F4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данные!$A$61</c:f>
              <c:strCache>
                <c:ptCount val="1"/>
                <c:pt idx="0">
                  <c:v>Всего приемов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28 авг по 03 сен</c:v>
                </c:pt>
                <c:pt idx="1">
                  <c:v>04 сен по 10 сен</c:v>
                </c:pt>
                <c:pt idx="2">
                  <c:v>11 сен по 17 сен</c:v>
                </c:pt>
                <c:pt idx="3">
                  <c:v>18 сен по 24 сен</c:v>
                </c:pt>
                <c:pt idx="4">
                  <c:v>25 сен по 01 окт</c:v>
                </c:pt>
                <c:pt idx="5">
                  <c:v>02 окт по 08 окт</c:v>
                </c:pt>
                <c:pt idx="6">
                  <c:v>09 окт по 15 окт</c:v>
                </c:pt>
                <c:pt idx="7">
                  <c:v>16 окт по 22 окт</c:v>
                </c:pt>
                <c:pt idx="8">
                  <c:v>23 окт по 29 окт</c:v>
                </c:pt>
                <c:pt idx="9">
                  <c:v>30 окт по 05 ноя</c:v>
                </c:pt>
                <c:pt idx="10">
                  <c:v>06 ноя по 12 ноя</c:v>
                </c:pt>
                <c:pt idx="11">
                  <c:v>13 ноя по 19 ноя</c:v>
                </c:pt>
              </c:strCache>
            </c:strRef>
          </c:cat>
          <c:val>
            <c:numRef>
              <c:f>данные!$B$61:$M$61</c:f>
              <c:numCache>
                <c:formatCode>0</c:formatCode>
                <c:ptCount val="12"/>
                <c:pt idx="0">
                  <c:v>11417</c:v>
                </c:pt>
                <c:pt idx="1">
                  <c:v>11679</c:v>
                </c:pt>
                <c:pt idx="2">
                  <c:v>12047</c:v>
                </c:pt>
                <c:pt idx="3">
                  <c:v>12475</c:v>
                </c:pt>
                <c:pt idx="4">
                  <c:v>12875</c:v>
                </c:pt>
                <c:pt idx="5">
                  <c:v>13154</c:v>
                </c:pt>
                <c:pt idx="6">
                  <c:v>13535</c:v>
                </c:pt>
                <c:pt idx="7">
                  <c:v>13921</c:v>
                </c:pt>
                <c:pt idx="8">
                  <c:v>14175</c:v>
                </c:pt>
                <c:pt idx="9">
                  <c:v>14443</c:v>
                </c:pt>
                <c:pt idx="10">
                  <c:v>14776</c:v>
                </c:pt>
                <c:pt idx="11">
                  <c:v>15208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E-47B0-A5DA-87895C39F4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50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 активных пользователей</a:t>
            </a:r>
            <a:r>
              <a:rPr lang="ru-RU" sz="2400" b="1" baseline="0"/>
              <a:t> по офисам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данные!$C$64</c:f>
              <c:strCache>
                <c:ptCount val="1"/>
                <c:pt idx="0">
                  <c:v>активные пользователи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данные!$B$65:$B$111</c:f>
              <c:strCache>
                <c:ptCount val="47"/>
                <c:pt idx="0">
                  <c:v>Офис Григорьевка</c:v>
                </c:pt>
                <c:pt idx="1">
                  <c:v>Офис Кызыл-Суу</c:v>
                </c:pt>
                <c:pt idx="2">
                  <c:v>Офис Барскоон</c:v>
                </c:pt>
                <c:pt idx="3">
                  <c:v>Офис Карасуу</c:v>
                </c:pt>
                <c:pt idx="4">
                  <c:v>Офис Каракуль</c:v>
                </c:pt>
                <c:pt idx="5">
                  <c:v>Офис Кербен</c:v>
                </c:pt>
                <c:pt idx="6">
                  <c:v>Офис Ак-Суу</c:v>
                </c:pt>
                <c:pt idx="7">
                  <c:v>Офис Куршаб</c:v>
                </c:pt>
                <c:pt idx="8">
                  <c:v>Офис Ташкомур</c:v>
                </c:pt>
                <c:pt idx="9">
                  <c:v>Офис Ананьево</c:v>
                </c:pt>
                <c:pt idx="10">
                  <c:v>Офис Масы</c:v>
                </c:pt>
                <c:pt idx="11">
                  <c:v>Офис Кадамжай</c:v>
                </c:pt>
                <c:pt idx="12">
                  <c:v>Офис Нарын</c:v>
                </c:pt>
                <c:pt idx="13">
                  <c:v>Офис Кок-Жар</c:v>
                </c:pt>
                <c:pt idx="14">
                  <c:v>Офис Новопавловка</c:v>
                </c:pt>
                <c:pt idx="15">
                  <c:v>Офис Сулюкта</c:v>
                </c:pt>
                <c:pt idx="16">
                  <c:v>Офис Бакай-Ата</c:v>
                </c:pt>
                <c:pt idx="17">
                  <c:v>Офис Тюп</c:v>
                </c:pt>
                <c:pt idx="18">
                  <c:v>Офис Беловодское </c:v>
                </c:pt>
                <c:pt idx="19">
                  <c:v>Офис Атбашы</c:v>
                </c:pt>
                <c:pt idx="20">
                  <c:v>Офис Покровка</c:v>
                </c:pt>
                <c:pt idx="21">
                  <c:v>Офис Кемин</c:v>
                </c:pt>
                <c:pt idx="22">
                  <c:v>Офис Кара-Балта </c:v>
                </c:pt>
                <c:pt idx="23">
                  <c:v>Офис Уч-Коргон</c:v>
                </c:pt>
                <c:pt idx="24">
                  <c:v>Офис Отуз-Адыр</c:v>
                </c:pt>
                <c:pt idx="25">
                  <c:v>Офис Кант</c:v>
                </c:pt>
                <c:pt idx="26">
                  <c:v>Офис Араван</c:v>
                </c:pt>
                <c:pt idx="27">
                  <c:v>Офис Кочкор</c:v>
                </c:pt>
                <c:pt idx="28">
                  <c:v>Офис Ноокат</c:v>
                </c:pt>
                <c:pt idx="29">
                  <c:v>Офис Боконбаево</c:v>
                </c:pt>
                <c:pt idx="30">
                  <c:v>Офис Кочкор-Ата</c:v>
                </c:pt>
                <c:pt idx="31">
                  <c:v>Офис Сузак</c:v>
                </c:pt>
                <c:pt idx="32">
                  <c:v>Офис Каракол</c:v>
                </c:pt>
                <c:pt idx="33">
                  <c:v>Офис Кызыладыр</c:v>
                </c:pt>
                <c:pt idx="34">
                  <c:v>Офис Талас </c:v>
                </c:pt>
                <c:pt idx="35">
                  <c:v>Офис Баткен</c:v>
                </c:pt>
                <c:pt idx="36">
                  <c:v>Офис Октябрьское</c:v>
                </c:pt>
                <c:pt idx="37">
                  <c:v>Офис Токтогул</c:v>
                </c:pt>
                <c:pt idx="38">
                  <c:v>Офис Кызыл-Кыя</c:v>
                </c:pt>
                <c:pt idx="39">
                  <c:v>Офис Узген</c:v>
                </c:pt>
                <c:pt idx="40">
                  <c:v>Офис Балыкчы</c:v>
                </c:pt>
                <c:pt idx="41">
                  <c:v>Офис Базаркоргон</c:v>
                </c:pt>
                <c:pt idx="42">
                  <c:v>Офис Аламединский рынок</c:v>
                </c:pt>
                <c:pt idx="43">
                  <c:v>Офис Исфана</c:v>
                </c:pt>
                <c:pt idx="44">
                  <c:v>Офис Токмок</c:v>
                </c:pt>
                <c:pt idx="45">
                  <c:v>Офис Ала-Бука</c:v>
                </c:pt>
                <c:pt idx="46">
                  <c:v>Офис Жалалабад</c:v>
                </c:pt>
              </c:strCache>
            </c:strRef>
          </c:cat>
          <c:val>
            <c:numRef>
              <c:f>данные!$C$65:$C$111</c:f>
              <c:numCache>
                <c:formatCode>General</c:formatCode>
                <c:ptCount val="47"/>
                <c:pt idx="0">
                  <c:v>53</c:v>
                </c:pt>
                <c:pt idx="1">
                  <c:v>65</c:v>
                </c:pt>
                <c:pt idx="2">
                  <c:v>70</c:v>
                </c:pt>
                <c:pt idx="3">
                  <c:v>94</c:v>
                </c:pt>
                <c:pt idx="4">
                  <c:v>107</c:v>
                </c:pt>
                <c:pt idx="5">
                  <c:v>124</c:v>
                </c:pt>
                <c:pt idx="6">
                  <c:v>148</c:v>
                </c:pt>
                <c:pt idx="7">
                  <c:v>165</c:v>
                </c:pt>
                <c:pt idx="8">
                  <c:v>165</c:v>
                </c:pt>
                <c:pt idx="9">
                  <c:v>177</c:v>
                </c:pt>
                <c:pt idx="10">
                  <c:v>179</c:v>
                </c:pt>
                <c:pt idx="11">
                  <c:v>180</c:v>
                </c:pt>
                <c:pt idx="12">
                  <c:v>185</c:v>
                </c:pt>
                <c:pt idx="13">
                  <c:v>186</c:v>
                </c:pt>
                <c:pt idx="14">
                  <c:v>199</c:v>
                </c:pt>
                <c:pt idx="15">
                  <c:v>207</c:v>
                </c:pt>
                <c:pt idx="16">
                  <c:v>214</c:v>
                </c:pt>
                <c:pt idx="17">
                  <c:v>215</c:v>
                </c:pt>
                <c:pt idx="18">
                  <c:v>218</c:v>
                </c:pt>
                <c:pt idx="19">
                  <c:v>220</c:v>
                </c:pt>
                <c:pt idx="20">
                  <c:v>224</c:v>
                </c:pt>
                <c:pt idx="21">
                  <c:v>226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253</c:v>
                </c:pt>
                <c:pt idx="26">
                  <c:v>254</c:v>
                </c:pt>
                <c:pt idx="27">
                  <c:v>264</c:v>
                </c:pt>
                <c:pt idx="28">
                  <c:v>269</c:v>
                </c:pt>
                <c:pt idx="29">
                  <c:v>270</c:v>
                </c:pt>
                <c:pt idx="30">
                  <c:v>274</c:v>
                </c:pt>
                <c:pt idx="31">
                  <c:v>288</c:v>
                </c:pt>
                <c:pt idx="32">
                  <c:v>294</c:v>
                </c:pt>
                <c:pt idx="33">
                  <c:v>304</c:v>
                </c:pt>
                <c:pt idx="34">
                  <c:v>321</c:v>
                </c:pt>
                <c:pt idx="35">
                  <c:v>322</c:v>
                </c:pt>
                <c:pt idx="36">
                  <c:v>338</c:v>
                </c:pt>
                <c:pt idx="37">
                  <c:v>340</c:v>
                </c:pt>
                <c:pt idx="38">
                  <c:v>341</c:v>
                </c:pt>
                <c:pt idx="39">
                  <c:v>375</c:v>
                </c:pt>
                <c:pt idx="40">
                  <c:v>406</c:v>
                </c:pt>
                <c:pt idx="41">
                  <c:v>417</c:v>
                </c:pt>
                <c:pt idx="42">
                  <c:v>421</c:v>
                </c:pt>
                <c:pt idx="43">
                  <c:v>449</c:v>
                </c:pt>
                <c:pt idx="44">
                  <c:v>462</c:v>
                </c:pt>
                <c:pt idx="45">
                  <c:v>489</c:v>
                </c:pt>
                <c:pt idx="46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4-4B26-8558-4F82A054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Новые</a:t>
            </a:r>
            <a:r>
              <a:rPr lang="ru-RU" sz="2400" b="1" baseline="0"/>
              <a:t> активные пользователи за прошедшую неделю</a:t>
            </a:r>
          </a:p>
        </c:rich>
      </c:tx>
      <c:layout>
        <c:manualLayout>
          <c:xMode val="edge"/>
          <c:yMode val="edge"/>
          <c:x val="0.2389344574472578"/>
          <c:y val="1.859229488453258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данные!$B$115:$B$161</c:f>
              <c:strCache>
                <c:ptCount val="47"/>
                <c:pt idx="0">
                  <c:v>Офис Ананьево</c:v>
                </c:pt>
                <c:pt idx="1">
                  <c:v>Офис Барскоон</c:v>
                </c:pt>
                <c:pt idx="2">
                  <c:v>Офис Сулюкта</c:v>
                </c:pt>
                <c:pt idx="3">
                  <c:v>Офис Кызыл-Суу</c:v>
                </c:pt>
                <c:pt idx="4">
                  <c:v>Офис Карасуу</c:v>
                </c:pt>
                <c:pt idx="5">
                  <c:v>Офис Кемин</c:v>
                </c:pt>
                <c:pt idx="6">
                  <c:v>Офис Григорьевка</c:v>
                </c:pt>
                <c:pt idx="7">
                  <c:v>Офис Кербен</c:v>
                </c:pt>
                <c:pt idx="8">
                  <c:v>Офис Ак-Суу</c:v>
                </c:pt>
                <c:pt idx="9">
                  <c:v>Офис Масы</c:v>
                </c:pt>
                <c:pt idx="10">
                  <c:v>Офис Нарын</c:v>
                </c:pt>
                <c:pt idx="11">
                  <c:v>Офис Уч-Коргон</c:v>
                </c:pt>
                <c:pt idx="12">
                  <c:v>Офис Бакай-Ата</c:v>
                </c:pt>
                <c:pt idx="13">
                  <c:v>Офис Каракуль</c:v>
                </c:pt>
                <c:pt idx="14">
                  <c:v>Офис Баткен</c:v>
                </c:pt>
                <c:pt idx="15">
                  <c:v>Офис Боконбаево</c:v>
                </c:pt>
                <c:pt idx="16">
                  <c:v>Офис Кочкор</c:v>
                </c:pt>
                <c:pt idx="17">
                  <c:v>Офис Новопавловка</c:v>
                </c:pt>
                <c:pt idx="18">
                  <c:v>Офис Покровка</c:v>
                </c:pt>
                <c:pt idx="19">
                  <c:v>Офис Отуз-Адыр</c:v>
                </c:pt>
                <c:pt idx="20">
                  <c:v>Офис Кок-Жар</c:v>
                </c:pt>
                <c:pt idx="21">
                  <c:v>Офис Ноокат</c:v>
                </c:pt>
                <c:pt idx="22">
                  <c:v>Офис Кадамжай</c:v>
                </c:pt>
                <c:pt idx="23">
                  <c:v>Офис Беловодское </c:v>
                </c:pt>
                <c:pt idx="24">
                  <c:v>Офис Тюп</c:v>
                </c:pt>
                <c:pt idx="25">
                  <c:v>Офис Куршаб</c:v>
                </c:pt>
                <c:pt idx="26">
                  <c:v>Офис Ташкомур</c:v>
                </c:pt>
                <c:pt idx="27">
                  <c:v>Офис Базаркоргон</c:v>
                </c:pt>
                <c:pt idx="28">
                  <c:v>Офис Кант</c:v>
                </c:pt>
                <c:pt idx="29">
                  <c:v>Офис Атбашы</c:v>
                </c:pt>
                <c:pt idx="30">
                  <c:v>Офис Талас </c:v>
                </c:pt>
                <c:pt idx="31">
                  <c:v>Офис Каракол</c:v>
                </c:pt>
                <c:pt idx="32">
                  <c:v>Офис Октябрьское</c:v>
                </c:pt>
                <c:pt idx="33">
                  <c:v>Офис Араван</c:v>
                </c:pt>
                <c:pt idx="34">
                  <c:v>Офис Балыкчы</c:v>
                </c:pt>
                <c:pt idx="35">
                  <c:v>Офис Кызыл-Кыя</c:v>
                </c:pt>
                <c:pt idx="36">
                  <c:v>Офис Узген</c:v>
                </c:pt>
                <c:pt idx="37">
                  <c:v>Офис Кара-Балта </c:v>
                </c:pt>
                <c:pt idx="38">
                  <c:v>Офис Токмок</c:v>
                </c:pt>
                <c:pt idx="39">
                  <c:v>Офис Токтогул</c:v>
                </c:pt>
                <c:pt idx="40">
                  <c:v>Офис Сузак</c:v>
                </c:pt>
                <c:pt idx="41">
                  <c:v>Офис Кочкор-Ата</c:v>
                </c:pt>
                <c:pt idx="42">
                  <c:v>Офис Аламединский рынок</c:v>
                </c:pt>
                <c:pt idx="43">
                  <c:v>Офис Ала-Бука</c:v>
                </c:pt>
                <c:pt idx="44">
                  <c:v>Офис Жалалабад</c:v>
                </c:pt>
                <c:pt idx="45">
                  <c:v>Офис Исфана</c:v>
                </c:pt>
                <c:pt idx="46">
                  <c:v>Офис Кызыладыр</c:v>
                </c:pt>
              </c:strCache>
            </c:strRef>
          </c:cat>
          <c:val>
            <c:numRef>
              <c:f>данные!$C$115:$C$161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375-9F74-08CD68EC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ПРИЕМОВ У ВРАЧЕЙ (по заемщикам БФ)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данные!$A$60</c:f>
              <c:strCache>
                <c:ptCount val="1"/>
                <c:pt idx="0">
                  <c:v>Приемов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28 авг по 03 сен</c:v>
                </c:pt>
                <c:pt idx="1">
                  <c:v>04 сен по 10 сен</c:v>
                </c:pt>
                <c:pt idx="2">
                  <c:v>11 сен по 17 сен</c:v>
                </c:pt>
                <c:pt idx="3">
                  <c:v>18 сен по 24 сен</c:v>
                </c:pt>
                <c:pt idx="4">
                  <c:v>25 сен по 01 окт</c:v>
                </c:pt>
                <c:pt idx="5">
                  <c:v>02 окт по 08 окт</c:v>
                </c:pt>
                <c:pt idx="6">
                  <c:v>09 окт по 15 окт</c:v>
                </c:pt>
                <c:pt idx="7">
                  <c:v>16 окт по 22 окт</c:v>
                </c:pt>
                <c:pt idx="8">
                  <c:v>23 окт по 29 окт</c:v>
                </c:pt>
                <c:pt idx="9">
                  <c:v>30 окт по 05 ноя</c:v>
                </c:pt>
                <c:pt idx="10">
                  <c:v>06 ноя по 12 ноя</c:v>
                </c:pt>
                <c:pt idx="11">
                  <c:v>13 ноя по 19 ноя</c:v>
                </c:pt>
              </c:strCache>
            </c:strRef>
          </c:cat>
          <c:val>
            <c:numRef>
              <c:f>данные!$B$60:$M$60</c:f>
              <c:numCache>
                <c:formatCode>0</c:formatCode>
                <c:ptCount val="12"/>
                <c:pt idx="0">
                  <c:v>138</c:v>
                </c:pt>
                <c:pt idx="1">
                  <c:v>262</c:v>
                </c:pt>
                <c:pt idx="2">
                  <c:v>368</c:v>
                </c:pt>
                <c:pt idx="3">
                  <c:v>428</c:v>
                </c:pt>
                <c:pt idx="4">
                  <c:v>400</c:v>
                </c:pt>
                <c:pt idx="5">
                  <c:v>279</c:v>
                </c:pt>
                <c:pt idx="6">
                  <c:v>381</c:v>
                </c:pt>
                <c:pt idx="7">
                  <c:v>386</c:v>
                </c:pt>
                <c:pt idx="8">
                  <c:v>254</c:v>
                </c:pt>
                <c:pt idx="9">
                  <c:v>268</c:v>
                </c:pt>
                <c:pt idx="10">
                  <c:v>333</c:v>
                </c:pt>
                <c:pt idx="11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F-40F4-BD88-8DC7FCC8DD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данные!$A$61</c:f>
              <c:strCache>
                <c:ptCount val="1"/>
                <c:pt idx="0">
                  <c:v>Всего приемов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28 авг по 03 сен</c:v>
                </c:pt>
                <c:pt idx="1">
                  <c:v>04 сен по 10 сен</c:v>
                </c:pt>
                <c:pt idx="2">
                  <c:v>11 сен по 17 сен</c:v>
                </c:pt>
                <c:pt idx="3">
                  <c:v>18 сен по 24 сен</c:v>
                </c:pt>
                <c:pt idx="4">
                  <c:v>25 сен по 01 окт</c:v>
                </c:pt>
                <c:pt idx="5">
                  <c:v>02 окт по 08 окт</c:v>
                </c:pt>
                <c:pt idx="6">
                  <c:v>09 окт по 15 окт</c:v>
                </c:pt>
                <c:pt idx="7">
                  <c:v>16 окт по 22 окт</c:v>
                </c:pt>
                <c:pt idx="8">
                  <c:v>23 окт по 29 окт</c:v>
                </c:pt>
                <c:pt idx="9">
                  <c:v>30 окт по 05 ноя</c:v>
                </c:pt>
                <c:pt idx="10">
                  <c:v>06 ноя по 12 ноя</c:v>
                </c:pt>
                <c:pt idx="11">
                  <c:v>13 ноя по 19 ноя</c:v>
                </c:pt>
              </c:strCache>
            </c:strRef>
          </c:cat>
          <c:val>
            <c:numRef>
              <c:f>данные!$B$61:$M$61</c:f>
              <c:numCache>
                <c:formatCode>0</c:formatCode>
                <c:ptCount val="12"/>
                <c:pt idx="0">
                  <c:v>11417</c:v>
                </c:pt>
                <c:pt idx="1">
                  <c:v>11679</c:v>
                </c:pt>
                <c:pt idx="2">
                  <c:v>12047</c:v>
                </c:pt>
                <c:pt idx="3">
                  <c:v>12475</c:v>
                </c:pt>
                <c:pt idx="4">
                  <c:v>12875</c:v>
                </c:pt>
                <c:pt idx="5">
                  <c:v>13154</c:v>
                </c:pt>
                <c:pt idx="6">
                  <c:v>13535</c:v>
                </c:pt>
                <c:pt idx="7">
                  <c:v>13921</c:v>
                </c:pt>
                <c:pt idx="8">
                  <c:v>14175</c:v>
                </c:pt>
                <c:pt idx="9">
                  <c:v>14443</c:v>
                </c:pt>
                <c:pt idx="10">
                  <c:v>14776</c:v>
                </c:pt>
                <c:pt idx="11">
                  <c:v>15208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0F4-BD88-8DC7FCC8DD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1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80684</xdr:colOff>
      <xdr:row>0</xdr:row>
      <xdr:rowOff>47626</xdr:rowOff>
    </xdr:from>
    <xdr:to>
      <xdr:col>18</xdr:col>
      <xdr:colOff>13607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46263</xdr:rowOff>
    </xdr:from>
    <xdr:to>
      <xdr:col>18</xdr:col>
      <xdr:colOff>0</xdr:colOff>
      <xdr:row>64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83129</xdr:colOff>
      <xdr:row>65</xdr:row>
      <xdr:rowOff>92528</xdr:rowOff>
    </xdr:from>
    <xdr:to>
      <xdr:col>17</xdr:col>
      <xdr:colOff>588819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133350</xdr:rowOff>
    </xdr:from>
    <xdr:to>
      <xdr:col>18</xdr:col>
      <xdr:colOff>1</xdr:colOff>
      <xdr:row>42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165326</xdr:rowOff>
    </xdr:from>
    <xdr:to>
      <xdr:col>18</xdr:col>
      <xdr:colOff>0</xdr:colOff>
      <xdr:row>64</xdr:row>
      <xdr:rowOff>49789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83129</xdr:colOff>
      <xdr:row>65</xdr:row>
      <xdr:rowOff>21091</xdr:rowOff>
    </xdr:from>
    <xdr:to>
      <xdr:col>17</xdr:col>
      <xdr:colOff>588819</xdr:colOff>
      <xdr:row>86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21</xdr:row>
      <xdr:rowOff>61913</xdr:rowOff>
    </xdr:from>
    <xdr:to>
      <xdr:col>18</xdr:col>
      <xdr:colOff>1</xdr:colOff>
      <xdr:row>42</xdr:row>
      <xdr:rowOff>32472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61"/>
  <sheetViews>
    <sheetView tabSelected="1" zoomScale="55" zoomScaleNormal="55" workbookViewId="0">
      <selection activeCell="U136" sqref="U136"/>
    </sheetView>
  </sheetViews>
  <sheetFormatPr defaultColWidth="9.140625" defaultRowHeight="15" x14ac:dyDescent="0.25"/>
  <cols>
    <col min="1" max="1" width="15.5703125" style="49" bestFit="1" customWidth="1"/>
    <col min="2" max="2" width="20" style="49" customWidth="1"/>
    <col min="3" max="3" width="14.28515625" style="49" customWidth="1"/>
    <col min="4" max="4" width="14.140625" style="49" customWidth="1"/>
    <col min="5" max="5" width="10.85546875" style="49" customWidth="1"/>
    <col min="6" max="6" width="9.7109375" style="49" customWidth="1"/>
    <col min="7" max="7" width="15.7109375" style="49" customWidth="1"/>
    <col min="8" max="8" width="8.140625" style="49" customWidth="1"/>
    <col min="9" max="9" width="15.42578125" style="49" customWidth="1"/>
    <col min="10" max="10" width="8.140625" style="49" customWidth="1"/>
    <col min="11" max="11" width="15.85546875" style="49" customWidth="1"/>
    <col min="12" max="12" width="8.140625" style="49" customWidth="1"/>
    <col min="13" max="13" width="15.7109375" style="49" customWidth="1"/>
    <col min="14" max="14" width="8.140625" style="49" customWidth="1"/>
    <col min="15" max="15" width="15.7109375" style="49" customWidth="1"/>
    <col min="16" max="16" width="8.140625" style="49" customWidth="1"/>
    <col min="17" max="17" width="15.7109375" style="49" customWidth="1"/>
    <col min="18" max="18" width="8.140625" style="49" customWidth="1"/>
    <col min="19" max="19" width="15.7109375" style="49" customWidth="1"/>
    <col min="20" max="20" width="8.140625" style="49" customWidth="1"/>
    <col min="21" max="21" width="15.7109375" style="49" customWidth="1"/>
    <col min="22" max="22" width="8.140625" style="49" customWidth="1"/>
    <col min="23" max="23" width="15.7109375" style="49" customWidth="1"/>
    <col min="24" max="24" width="8.140625" style="49" customWidth="1"/>
    <col min="25" max="25" width="15.7109375" style="49" customWidth="1"/>
    <col min="26" max="26" width="8.140625" style="49" customWidth="1"/>
    <col min="27" max="27" width="15.7109375" style="49" customWidth="1"/>
    <col min="28" max="28" width="8.140625" style="49" customWidth="1"/>
    <col min="29" max="29" width="15.7109375" style="49" customWidth="1"/>
    <col min="30" max="30" width="8.140625" style="49" customWidth="1"/>
    <col min="31" max="99" width="9.140625" style="49" customWidth="1"/>
    <col min="100" max="16384" width="9.140625" style="49"/>
  </cols>
  <sheetData>
    <row r="1" spans="1:30" s="1" customFormat="1" ht="31.9" customHeight="1" x14ac:dyDescent="0.25">
      <c r="A1" s="9" t="s">
        <v>0</v>
      </c>
      <c r="B1" s="8"/>
      <c r="C1" s="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20" customFormat="1" ht="21.6" customHeight="1" x14ac:dyDescent="0.25">
      <c r="A2" s="52"/>
      <c r="B2" s="53"/>
      <c r="C2" s="25" t="s">
        <v>2</v>
      </c>
      <c r="D2" s="26"/>
      <c r="E2" s="26"/>
      <c r="F2" s="27"/>
      <c r="G2" s="28" t="s">
        <v>84</v>
      </c>
      <c r="H2" s="29"/>
      <c r="I2" s="31" t="s">
        <v>4</v>
      </c>
      <c r="J2" s="30"/>
      <c r="K2" s="28" t="s">
        <v>5</v>
      </c>
      <c r="L2" s="29"/>
      <c r="M2" s="31" t="s">
        <v>6</v>
      </c>
      <c r="N2" s="30"/>
      <c r="O2" s="28" t="s">
        <v>7</v>
      </c>
      <c r="P2" s="29"/>
      <c r="Q2" s="31" t="s">
        <v>8</v>
      </c>
      <c r="R2" s="30"/>
      <c r="S2" s="28" t="s">
        <v>9</v>
      </c>
      <c r="T2" s="29"/>
      <c r="U2" s="31" t="s">
        <v>10</v>
      </c>
      <c r="V2" s="30"/>
      <c r="W2" s="28" t="s">
        <v>11</v>
      </c>
      <c r="X2" s="29"/>
      <c r="Y2" s="31" t="s">
        <v>12</v>
      </c>
      <c r="Z2" s="30"/>
      <c r="AA2" s="28" t="s">
        <v>13</v>
      </c>
      <c r="AB2" s="29"/>
      <c r="AC2" s="31" t="s">
        <v>14</v>
      </c>
      <c r="AD2" s="30"/>
    </row>
    <row r="3" spans="1:30" s="2" customFormat="1" ht="75.599999999999994" customHeight="1" x14ac:dyDescent="0.25">
      <c r="A3" s="21" t="s">
        <v>15</v>
      </c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3" t="s">
        <v>20</v>
      </c>
      <c r="I3" s="24" t="s">
        <v>21</v>
      </c>
      <c r="J3" s="24" t="s">
        <v>20</v>
      </c>
      <c r="K3" s="23" t="s">
        <v>21</v>
      </c>
      <c r="L3" s="23" t="s">
        <v>20</v>
      </c>
      <c r="M3" s="24" t="s">
        <v>21</v>
      </c>
      <c r="N3" s="24" t="s">
        <v>20</v>
      </c>
      <c r="O3" s="23" t="s">
        <v>21</v>
      </c>
      <c r="P3" s="23" t="s">
        <v>20</v>
      </c>
      <c r="Q3" s="24" t="s">
        <v>21</v>
      </c>
      <c r="R3" s="24" t="s">
        <v>20</v>
      </c>
      <c r="S3" s="23" t="s">
        <v>21</v>
      </c>
      <c r="T3" s="23" t="s">
        <v>20</v>
      </c>
      <c r="U3" s="24" t="s">
        <v>21</v>
      </c>
      <c r="V3" s="24" t="s">
        <v>20</v>
      </c>
      <c r="W3" s="23" t="s">
        <v>21</v>
      </c>
      <c r="X3" s="23" t="s">
        <v>20</v>
      </c>
      <c r="Y3" s="24" t="s">
        <v>21</v>
      </c>
      <c r="Z3" s="24" t="s">
        <v>20</v>
      </c>
      <c r="AA3" s="23" t="s">
        <v>21</v>
      </c>
      <c r="AB3" s="23" t="s">
        <v>20</v>
      </c>
      <c r="AC3" s="24" t="s">
        <v>21</v>
      </c>
      <c r="AD3" s="24" t="s">
        <v>20</v>
      </c>
    </row>
    <row r="4" spans="1:30" ht="14.45" customHeight="1" x14ac:dyDescent="0.25">
      <c r="A4" s="5" t="s">
        <v>22</v>
      </c>
      <c r="B4" s="5" t="s">
        <v>23</v>
      </c>
      <c r="C4" s="6">
        <v>1059</v>
      </c>
      <c r="D4" s="6">
        <v>322</v>
      </c>
      <c r="E4" s="47">
        <f t="shared" ref="E4:E51" si="0">D4/C4</f>
        <v>0.3040604343720491</v>
      </c>
      <c r="F4" s="41">
        <v>435</v>
      </c>
      <c r="G4" s="32">
        <v>5</v>
      </c>
      <c r="H4" s="37">
        <v>12</v>
      </c>
      <c r="I4" s="10">
        <v>16</v>
      </c>
      <c r="J4" s="35">
        <v>21</v>
      </c>
      <c r="K4" s="32">
        <v>4</v>
      </c>
      <c r="L4" s="37">
        <v>8</v>
      </c>
      <c r="M4" s="10">
        <v>9</v>
      </c>
      <c r="N4" s="35">
        <v>13</v>
      </c>
      <c r="O4" s="32">
        <v>11</v>
      </c>
      <c r="P4" s="37">
        <v>15</v>
      </c>
      <c r="Q4" s="10">
        <v>6</v>
      </c>
      <c r="R4" s="35">
        <v>15</v>
      </c>
      <c r="S4" s="32">
        <v>9</v>
      </c>
      <c r="T4" s="37">
        <v>7</v>
      </c>
      <c r="U4" s="10">
        <v>6</v>
      </c>
      <c r="V4" s="35">
        <v>8</v>
      </c>
      <c r="W4" s="16">
        <v>14</v>
      </c>
      <c r="X4" s="39">
        <v>18</v>
      </c>
      <c r="Y4" s="10">
        <v>12</v>
      </c>
      <c r="Z4" s="35">
        <v>13</v>
      </c>
      <c r="AA4" s="16">
        <v>14</v>
      </c>
      <c r="AB4" s="39">
        <v>18</v>
      </c>
      <c r="AC4" s="10">
        <v>0</v>
      </c>
      <c r="AD4" s="35">
        <v>1</v>
      </c>
    </row>
    <row r="5" spans="1:30" ht="14.45" customHeight="1" x14ac:dyDescent="0.25">
      <c r="A5" s="3" t="s">
        <v>22</v>
      </c>
      <c r="B5" s="3" t="s">
        <v>24</v>
      </c>
      <c r="C5" s="6">
        <v>1278</v>
      </c>
      <c r="D5" s="6">
        <v>449</v>
      </c>
      <c r="E5" s="47">
        <f t="shared" si="0"/>
        <v>0.35133020344287952</v>
      </c>
      <c r="F5" s="41">
        <v>358</v>
      </c>
      <c r="G5" s="33">
        <v>23</v>
      </c>
      <c r="H5" s="37">
        <v>12</v>
      </c>
      <c r="I5" s="11">
        <v>22</v>
      </c>
      <c r="J5" s="35">
        <v>5</v>
      </c>
      <c r="K5" s="33">
        <v>18</v>
      </c>
      <c r="L5" s="37">
        <v>9</v>
      </c>
      <c r="M5" s="11">
        <v>19</v>
      </c>
      <c r="N5" s="35">
        <v>1</v>
      </c>
      <c r="O5" s="33">
        <v>6</v>
      </c>
      <c r="P5" s="37">
        <v>3</v>
      </c>
      <c r="Q5" s="11">
        <v>14</v>
      </c>
      <c r="R5" s="35">
        <v>12</v>
      </c>
      <c r="S5" s="33">
        <v>6</v>
      </c>
      <c r="T5" s="37">
        <v>7</v>
      </c>
      <c r="U5" s="11">
        <v>12</v>
      </c>
      <c r="V5" s="35">
        <v>14</v>
      </c>
      <c r="W5" s="17">
        <v>6</v>
      </c>
      <c r="X5" s="39">
        <v>8</v>
      </c>
      <c r="Y5" s="11">
        <v>6</v>
      </c>
      <c r="Z5" s="35">
        <v>8</v>
      </c>
      <c r="AA5" s="17">
        <v>6</v>
      </c>
      <c r="AB5" s="39">
        <v>7</v>
      </c>
      <c r="AC5" s="11">
        <v>1</v>
      </c>
      <c r="AD5" s="35">
        <v>2</v>
      </c>
    </row>
    <row r="6" spans="1:30" ht="14.45" customHeight="1" x14ac:dyDescent="0.25">
      <c r="A6" s="3" t="s">
        <v>22</v>
      </c>
      <c r="B6" s="3" t="s">
        <v>25</v>
      </c>
      <c r="C6" s="6">
        <v>742</v>
      </c>
      <c r="D6" s="6">
        <v>180</v>
      </c>
      <c r="E6" s="47">
        <f t="shared" si="0"/>
        <v>0.24258760107816713</v>
      </c>
      <c r="F6" s="41">
        <v>265</v>
      </c>
      <c r="G6" s="33">
        <v>9</v>
      </c>
      <c r="H6" s="37">
        <v>4</v>
      </c>
      <c r="I6" s="11">
        <v>1</v>
      </c>
      <c r="J6" s="35">
        <v>4</v>
      </c>
      <c r="K6" s="33">
        <v>3</v>
      </c>
      <c r="L6" s="37">
        <v>9</v>
      </c>
      <c r="M6" s="11">
        <v>3</v>
      </c>
      <c r="N6" s="35">
        <v>6</v>
      </c>
      <c r="O6" s="33">
        <v>4</v>
      </c>
      <c r="P6" s="37">
        <v>5</v>
      </c>
      <c r="Q6" s="11">
        <v>5</v>
      </c>
      <c r="R6" s="35">
        <v>6</v>
      </c>
      <c r="S6" s="33">
        <v>1</v>
      </c>
      <c r="T6" s="37">
        <v>7</v>
      </c>
      <c r="U6" s="11">
        <v>7</v>
      </c>
      <c r="V6" s="35">
        <v>8</v>
      </c>
      <c r="W6" s="17">
        <v>5</v>
      </c>
      <c r="X6" s="39">
        <v>3</v>
      </c>
      <c r="Y6" s="11">
        <v>1</v>
      </c>
      <c r="Z6" s="35">
        <v>4</v>
      </c>
      <c r="AA6" s="17">
        <v>1</v>
      </c>
      <c r="AB6" s="39">
        <v>10</v>
      </c>
      <c r="AC6" s="11">
        <v>1</v>
      </c>
      <c r="AD6" s="35">
        <v>5</v>
      </c>
    </row>
    <row r="7" spans="1:30" ht="14.45" customHeight="1" x14ac:dyDescent="0.25">
      <c r="A7" s="3" t="s">
        <v>22</v>
      </c>
      <c r="B7" s="3" t="s">
        <v>26</v>
      </c>
      <c r="C7" s="6">
        <v>535</v>
      </c>
      <c r="D7" s="6">
        <v>186</v>
      </c>
      <c r="E7" s="47">
        <f t="shared" si="0"/>
        <v>0.34766355140186916</v>
      </c>
      <c r="F7" s="41">
        <v>180</v>
      </c>
      <c r="G7" s="33">
        <v>8</v>
      </c>
      <c r="H7" s="37">
        <v>10</v>
      </c>
      <c r="I7" s="11">
        <v>17</v>
      </c>
      <c r="J7" s="35">
        <v>14</v>
      </c>
      <c r="K7" s="33">
        <v>5</v>
      </c>
      <c r="L7" s="37">
        <v>2</v>
      </c>
      <c r="M7" s="11">
        <v>8</v>
      </c>
      <c r="N7" s="35">
        <v>4</v>
      </c>
      <c r="O7" s="33">
        <v>12</v>
      </c>
      <c r="P7" s="37">
        <v>5</v>
      </c>
      <c r="Q7" s="11">
        <v>7</v>
      </c>
      <c r="R7" s="35">
        <v>6</v>
      </c>
      <c r="S7" s="33">
        <v>3</v>
      </c>
      <c r="T7" s="37">
        <v>3</v>
      </c>
      <c r="U7" s="11">
        <v>2</v>
      </c>
      <c r="V7" s="35">
        <v>1</v>
      </c>
      <c r="W7" s="17">
        <v>7</v>
      </c>
      <c r="X7" s="39">
        <v>12</v>
      </c>
      <c r="Y7" s="11">
        <v>6</v>
      </c>
      <c r="Z7" s="35">
        <v>10</v>
      </c>
      <c r="AA7" s="17">
        <v>1</v>
      </c>
      <c r="AB7" s="39">
        <v>2</v>
      </c>
      <c r="AC7" s="11">
        <v>0</v>
      </c>
      <c r="AD7" s="35">
        <v>3</v>
      </c>
    </row>
    <row r="8" spans="1:30" ht="14.45" customHeight="1" x14ac:dyDescent="0.25">
      <c r="A8" s="3" t="s">
        <v>22</v>
      </c>
      <c r="B8" s="3" t="s">
        <v>27</v>
      </c>
      <c r="C8" s="6">
        <v>1350</v>
      </c>
      <c r="D8" s="6">
        <v>341</v>
      </c>
      <c r="E8" s="47">
        <f t="shared" si="0"/>
        <v>0.25259259259259259</v>
      </c>
      <c r="F8" s="41">
        <v>495</v>
      </c>
      <c r="G8" s="33">
        <v>17</v>
      </c>
      <c r="H8" s="37">
        <v>16</v>
      </c>
      <c r="I8" s="11">
        <v>15</v>
      </c>
      <c r="J8" s="35">
        <v>15</v>
      </c>
      <c r="K8" s="33">
        <v>10</v>
      </c>
      <c r="L8" s="37">
        <v>7</v>
      </c>
      <c r="M8" s="11">
        <v>16</v>
      </c>
      <c r="N8" s="35">
        <v>12</v>
      </c>
      <c r="O8" s="33">
        <v>17</v>
      </c>
      <c r="P8" s="37">
        <v>17</v>
      </c>
      <c r="Q8" s="11">
        <v>9</v>
      </c>
      <c r="R8" s="35">
        <v>13</v>
      </c>
      <c r="S8" s="33">
        <v>12</v>
      </c>
      <c r="T8" s="37">
        <v>17</v>
      </c>
      <c r="U8" s="11">
        <v>6</v>
      </c>
      <c r="V8" s="35">
        <v>14</v>
      </c>
      <c r="W8" s="17">
        <v>10</v>
      </c>
      <c r="X8" s="39">
        <v>25</v>
      </c>
      <c r="Y8" s="11">
        <v>6</v>
      </c>
      <c r="Z8" s="35">
        <v>10</v>
      </c>
      <c r="AA8" s="17">
        <v>8</v>
      </c>
      <c r="AB8" s="39">
        <v>9</v>
      </c>
      <c r="AC8" s="11">
        <v>1</v>
      </c>
      <c r="AD8" s="35">
        <v>4</v>
      </c>
    </row>
    <row r="9" spans="1:30" ht="14.45" customHeight="1" x14ac:dyDescent="0.25">
      <c r="A9" s="3" t="s">
        <v>22</v>
      </c>
      <c r="B9" s="3" t="s">
        <v>28</v>
      </c>
      <c r="C9" s="6">
        <v>1345</v>
      </c>
      <c r="D9" s="6">
        <v>269</v>
      </c>
      <c r="E9" s="47">
        <f t="shared" si="0"/>
        <v>0.2</v>
      </c>
      <c r="F9" s="41">
        <v>329</v>
      </c>
      <c r="G9" s="33">
        <v>8</v>
      </c>
      <c r="H9" s="37">
        <v>13</v>
      </c>
      <c r="I9" s="11">
        <v>7</v>
      </c>
      <c r="J9" s="35">
        <v>9</v>
      </c>
      <c r="K9" s="33">
        <v>2</v>
      </c>
      <c r="L9" s="37">
        <v>4</v>
      </c>
      <c r="M9" s="11">
        <v>8</v>
      </c>
      <c r="N9" s="35">
        <v>11</v>
      </c>
      <c r="O9" s="33">
        <v>6</v>
      </c>
      <c r="P9" s="37">
        <v>5</v>
      </c>
      <c r="Q9" s="11">
        <v>5</v>
      </c>
      <c r="R9" s="35">
        <v>9</v>
      </c>
      <c r="S9" s="33">
        <v>4</v>
      </c>
      <c r="T9" s="37">
        <v>13</v>
      </c>
      <c r="U9" s="11">
        <v>2</v>
      </c>
      <c r="V9" s="35">
        <v>10</v>
      </c>
      <c r="W9" s="17">
        <v>8</v>
      </c>
      <c r="X9" s="39">
        <v>8</v>
      </c>
      <c r="Y9" s="11">
        <v>12</v>
      </c>
      <c r="Z9" s="35">
        <v>19</v>
      </c>
      <c r="AA9" s="17">
        <v>5</v>
      </c>
      <c r="AB9" s="39">
        <v>5</v>
      </c>
      <c r="AC9" s="11">
        <v>0</v>
      </c>
      <c r="AD9" s="35">
        <v>4</v>
      </c>
    </row>
    <row r="10" spans="1:30" ht="14.45" customHeight="1" x14ac:dyDescent="0.25">
      <c r="A10" s="3" t="s">
        <v>22</v>
      </c>
      <c r="B10" s="3" t="s">
        <v>29</v>
      </c>
      <c r="C10" s="6">
        <v>598</v>
      </c>
      <c r="D10" s="6">
        <v>207</v>
      </c>
      <c r="E10" s="47">
        <f t="shared" si="0"/>
        <v>0.34615384615384615</v>
      </c>
      <c r="F10" s="41">
        <v>226</v>
      </c>
      <c r="G10" s="33">
        <v>1</v>
      </c>
      <c r="H10" s="37">
        <v>0</v>
      </c>
      <c r="I10" s="11">
        <v>1</v>
      </c>
      <c r="J10" s="35">
        <v>4</v>
      </c>
      <c r="K10" s="33">
        <v>6</v>
      </c>
      <c r="L10" s="37">
        <v>0</v>
      </c>
      <c r="M10" s="11">
        <v>5</v>
      </c>
      <c r="N10" s="35">
        <v>3</v>
      </c>
      <c r="O10" s="33">
        <v>2</v>
      </c>
      <c r="P10" s="37">
        <v>4</v>
      </c>
      <c r="Q10" s="11">
        <v>7</v>
      </c>
      <c r="R10" s="35">
        <v>12</v>
      </c>
      <c r="S10" s="33">
        <v>2</v>
      </c>
      <c r="T10" s="37">
        <v>3</v>
      </c>
      <c r="U10" s="11">
        <v>3</v>
      </c>
      <c r="V10" s="35">
        <v>3</v>
      </c>
      <c r="W10" s="17">
        <v>5</v>
      </c>
      <c r="X10" s="39">
        <v>8</v>
      </c>
      <c r="Y10" s="11">
        <v>2</v>
      </c>
      <c r="Z10" s="35">
        <v>4</v>
      </c>
      <c r="AA10" s="17">
        <v>1</v>
      </c>
      <c r="AB10" s="39">
        <v>3</v>
      </c>
      <c r="AC10" s="11">
        <v>2</v>
      </c>
      <c r="AD10" s="35">
        <v>4</v>
      </c>
    </row>
    <row r="11" spans="1:30" ht="14.45" customHeight="1" x14ac:dyDescent="0.25">
      <c r="A11" s="3" t="s">
        <v>22</v>
      </c>
      <c r="B11" s="3" t="s">
        <v>30</v>
      </c>
      <c r="C11" s="6">
        <v>1464</v>
      </c>
      <c r="D11" s="6">
        <v>237</v>
      </c>
      <c r="E11" s="47">
        <f t="shared" si="0"/>
        <v>0.16188524590163936</v>
      </c>
      <c r="F11" s="41">
        <v>303</v>
      </c>
      <c r="G11" s="33">
        <v>4</v>
      </c>
      <c r="H11" s="37">
        <v>6</v>
      </c>
      <c r="I11" s="11">
        <v>6</v>
      </c>
      <c r="J11" s="35">
        <v>4</v>
      </c>
      <c r="K11" s="33">
        <v>1</v>
      </c>
      <c r="L11" s="37">
        <v>0</v>
      </c>
      <c r="M11" s="11">
        <v>4</v>
      </c>
      <c r="N11" s="35">
        <v>2</v>
      </c>
      <c r="O11" s="33">
        <v>4</v>
      </c>
      <c r="P11" s="37">
        <v>5</v>
      </c>
      <c r="Q11" s="11">
        <v>5</v>
      </c>
      <c r="R11" s="35">
        <v>9</v>
      </c>
      <c r="S11" s="33">
        <v>2</v>
      </c>
      <c r="T11" s="37">
        <v>3</v>
      </c>
      <c r="U11" s="11">
        <v>4</v>
      </c>
      <c r="V11" s="35">
        <v>5</v>
      </c>
      <c r="W11" s="17">
        <v>8</v>
      </c>
      <c r="X11" s="39">
        <v>16</v>
      </c>
      <c r="Y11" s="11">
        <v>10</v>
      </c>
      <c r="Z11" s="35">
        <v>12</v>
      </c>
      <c r="AA11" s="17">
        <v>2</v>
      </c>
      <c r="AB11" s="39">
        <v>1</v>
      </c>
      <c r="AC11" s="11">
        <v>0</v>
      </c>
      <c r="AD11" s="35">
        <v>1</v>
      </c>
    </row>
    <row r="12" spans="1:30" ht="14.45" customHeight="1" x14ac:dyDescent="0.25">
      <c r="A12" s="3" t="s">
        <v>31</v>
      </c>
      <c r="B12" s="3" t="s">
        <v>32</v>
      </c>
      <c r="C12" s="6">
        <v>614</v>
      </c>
      <c r="D12" s="6">
        <v>148</v>
      </c>
      <c r="E12" s="47">
        <f t="shared" si="0"/>
        <v>0.24104234527687296</v>
      </c>
      <c r="F12" s="41">
        <v>216</v>
      </c>
      <c r="G12" s="33">
        <v>3</v>
      </c>
      <c r="H12" s="37">
        <v>2</v>
      </c>
      <c r="I12" s="11">
        <v>5</v>
      </c>
      <c r="J12" s="35">
        <v>4</v>
      </c>
      <c r="K12" s="33">
        <v>1</v>
      </c>
      <c r="L12" s="37">
        <v>5</v>
      </c>
      <c r="M12" s="11">
        <v>1</v>
      </c>
      <c r="N12" s="35">
        <v>2</v>
      </c>
      <c r="O12" s="33">
        <v>6</v>
      </c>
      <c r="P12" s="37">
        <v>9</v>
      </c>
      <c r="Q12" s="11">
        <v>3</v>
      </c>
      <c r="R12" s="35">
        <v>9</v>
      </c>
      <c r="S12" s="33">
        <v>4</v>
      </c>
      <c r="T12" s="37">
        <v>10</v>
      </c>
      <c r="U12" s="11">
        <v>0</v>
      </c>
      <c r="V12" s="35">
        <v>3</v>
      </c>
      <c r="W12" s="17">
        <v>3</v>
      </c>
      <c r="X12" s="39">
        <v>5</v>
      </c>
      <c r="Y12" s="11">
        <v>3</v>
      </c>
      <c r="Z12" s="35">
        <v>8</v>
      </c>
      <c r="AA12" s="17">
        <v>3</v>
      </c>
      <c r="AB12" s="39">
        <v>3</v>
      </c>
      <c r="AC12" s="11">
        <v>0</v>
      </c>
      <c r="AD12" s="35">
        <v>1</v>
      </c>
    </row>
    <row r="13" spans="1:30" ht="14.45" customHeight="1" x14ac:dyDescent="0.25">
      <c r="A13" s="3" t="s">
        <v>31</v>
      </c>
      <c r="B13" s="3" t="s">
        <v>33</v>
      </c>
      <c r="C13" s="6">
        <v>348</v>
      </c>
      <c r="D13" s="6">
        <v>177</v>
      </c>
      <c r="E13" s="47">
        <f t="shared" si="0"/>
        <v>0.50862068965517238</v>
      </c>
      <c r="F13" s="41">
        <v>124</v>
      </c>
      <c r="G13" s="33">
        <v>0</v>
      </c>
      <c r="H13" s="37">
        <v>0</v>
      </c>
      <c r="I13" s="11">
        <v>2</v>
      </c>
      <c r="J13" s="35">
        <v>1</v>
      </c>
      <c r="K13" s="33">
        <v>10</v>
      </c>
      <c r="L13" s="37">
        <v>1</v>
      </c>
      <c r="M13" s="11">
        <v>5</v>
      </c>
      <c r="N13" s="35">
        <v>1</v>
      </c>
      <c r="O13" s="33">
        <v>1</v>
      </c>
      <c r="P13" s="37">
        <v>2</v>
      </c>
      <c r="Q13" s="11">
        <v>0</v>
      </c>
      <c r="R13" s="35">
        <v>0</v>
      </c>
      <c r="S13" s="33">
        <v>0</v>
      </c>
      <c r="T13" s="37">
        <v>0</v>
      </c>
      <c r="U13" s="11">
        <v>0</v>
      </c>
      <c r="V13" s="35">
        <v>1</v>
      </c>
      <c r="W13" s="17">
        <v>0</v>
      </c>
      <c r="X13" s="39">
        <v>4</v>
      </c>
      <c r="Y13" s="11">
        <v>0</v>
      </c>
      <c r="Z13" s="35">
        <v>0</v>
      </c>
      <c r="AA13" s="17">
        <v>0</v>
      </c>
      <c r="AB13" s="39">
        <v>0</v>
      </c>
      <c r="AC13" s="11">
        <v>0</v>
      </c>
      <c r="AD13" s="35">
        <v>0</v>
      </c>
    </row>
    <row r="14" spans="1:30" ht="14.45" customHeight="1" x14ac:dyDescent="0.25">
      <c r="A14" s="3" t="s">
        <v>31</v>
      </c>
      <c r="B14" s="3" t="s">
        <v>34</v>
      </c>
      <c r="C14" s="6">
        <v>155</v>
      </c>
      <c r="D14" s="6">
        <v>70</v>
      </c>
      <c r="E14" s="47">
        <f t="shared" si="0"/>
        <v>0.45161290322580644</v>
      </c>
      <c r="F14" s="41">
        <v>91</v>
      </c>
      <c r="G14" s="33">
        <v>0</v>
      </c>
      <c r="H14" s="37">
        <v>0</v>
      </c>
      <c r="I14" s="11">
        <v>1</v>
      </c>
      <c r="J14" s="35">
        <v>1</v>
      </c>
      <c r="K14" s="33">
        <v>0</v>
      </c>
      <c r="L14" s="37">
        <v>0</v>
      </c>
      <c r="M14" s="11">
        <v>0</v>
      </c>
      <c r="N14" s="35">
        <v>0</v>
      </c>
      <c r="O14" s="33">
        <v>6</v>
      </c>
      <c r="P14" s="37">
        <v>6</v>
      </c>
      <c r="Q14" s="11">
        <v>1</v>
      </c>
      <c r="R14" s="35">
        <v>1</v>
      </c>
      <c r="S14" s="33">
        <v>1</v>
      </c>
      <c r="T14" s="37">
        <v>0</v>
      </c>
      <c r="U14" s="11">
        <v>0</v>
      </c>
      <c r="V14" s="35">
        <v>3</v>
      </c>
      <c r="W14" s="17">
        <v>1</v>
      </c>
      <c r="X14" s="39">
        <v>0</v>
      </c>
      <c r="Y14" s="11">
        <v>1</v>
      </c>
      <c r="Z14" s="35">
        <v>1</v>
      </c>
      <c r="AA14" s="17">
        <v>0</v>
      </c>
      <c r="AB14" s="39">
        <v>0</v>
      </c>
      <c r="AC14" s="11">
        <v>0</v>
      </c>
      <c r="AD14" s="35">
        <v>2</v>
      </c>
    </row>
    <row r="15" spans="1:30" ht="14.45" customHeight="1" x14ac:dyDescent="0.25">
      <c r="A15" s="3" t="s">
        <v>31</v>
      </c>
      <c r="B15" s="3" t="s">
        <v>35</v>
      </c>
      <c r="C15" s="6">
        <v>207</v>
      </c>
      <c r="D15" s="6">
        <v>53</v>
      </c>
      <c r="E15" s="47">
        <f t="shared" si="0"/>
        <v>0.2560386473429952</v>
      </c>
      <c r="F15" s="41">
        <v>50</v>
      </c>
      <c r="G15" s="33">
        <v>2</v>
      </c>
      <c r="H15" s="37">
        <v>1</v>
      </c>
      <c r="I15" s="11">
        <v>2</v>
      </c>
      <c r="J15" s="35">
        <v>1</v>
      </c>
      <c r="K15" s="33">
        <v>5</v>
      </c>
      <c r="L15" s="37">
        <v>0</v>
      </c>
      <c r="M15" s="11">
        <v>1</v>
      </c>
      <c r="N15" s="35">
        <v>0</v>
      </c>
      <c r="O15" s="33">
        <v>1</v>
      </c>
      <c r="P15" s="37">
        <v>0</v>
      </c>
      <c r="Q15" s="11">
        <v>0</v>
      </c>
      <c r="R15" s="35">
        <v>0</v>
      </c>
      <c r="S15" s="33">
        <v>1</v>
      </c>
      <c r="T15" s="37">
        <v>0</v>
      </c>
      <c r="U15" s="11">
        <v>0</v>
      </c>
      <c r="V15" s="35">
        <v>0</v>
      </c>
      <c r="W15" s="17">
        <v>0</v>
      </c>
      <c r="X15" s="39">
        <v>0</v>
      </c>
      <c r="Y15" s="11">
        <v>0</v>
      </c>
      <c r="Z15" s="35">
        <v>0</v>
      </c>
      <c r="AA15" s="17">
        <v>0</v>
      </c>
      <c r="AB15" s="39">
        <v>0</v>
      </c>
      <c r="AC15" s="11">
        <v>0</v>
      </c>
      <c r="AD15" s="35">
        <v>0</v>
      </c>
    </row>
    <row r="16" spans="1:30" ht="14.45" customHeight="1" x14ac:dyDescent="0.25">
      <c r="A16" s="3" t="s">
        <v>31</v>
      </c>
      <c r="B16" s="3" t="s">
        <v>36</v>
      </c>
      <c r="C16" s="6">
        <v>1185</v>
      </c>
      <c r="D16" s="6">
        <v>294</v>
      </c>
      <c r="E16" s="47">
        <f t="shared" si="0"/>
        <v>0.2481012658227848</v>
      </c>
      <c r="F16" s="41">
        <v>375</v>
      </c>
      <c r="G16" s="33">
        <v>15</v>
      </c>
      <c r="H16" s="37">
        <v>11</v>
      </c>
      <c r="I16" s="11">
        <v>10</v>
      </c>
      <c r="J16" s="35">
        <v>9</v>
      </c>
      <c r="K16" s="33">
        <v>5</v>
      </c>
      <c r="L16" s="37">
        <v>4</v>
      </c>
      <c r="M16" s="11">
        <v>12</v>
      </c>
      <c r="N16" s="35">
        <v>3</v>
      </c>
      <c r="O16" s="33">
        <v>6</v>
      </c>
      <c r="P16" s="37">
        <v>4</v>
      </c>
      <c r="Q16" s="11">
        <v>7</v>
      </c>
      <c r="R16" s="35">
        <v>6</v>
      </c>
      <c r="S16" s="33">
        <v>4</v>
      </c>
      <c r="T16" s="37">
        <v>7</v>
      </c>
      <c r="U16" s="11">
        <v>10</v>
      </c>
      <c r="V16" s="35">
        <v>14</v>
      </c>
      <c r="W16" s="17">
        <v>5</v>
      </c>
      <c r="X16" s="39">
        <v>9</v>
      </c>
      <c r="Y16" s="11">
        <v>5</v>
      </c>
      <c r="Z16" s="35">
        <v>5</v>
      </c>
      <c r="AA16" s="17">
        <v>2</v>
      </c>
      <c r="AB16" s="39">
        <v>9</v>
      </c>
      <c r="AC16" s="11">
        <v>3</v>
      </c>
      <c r="AD16" s="35">
        <v>2</v>
      </c>
    </row>
    <row r="17" spans="1:30" ht="14.45" customHeight="1" x14ac:dyDescent="0.25">
      <c r="A17" s="3" t="s">
        <v>31</v>
      </c>
      <c r="B17" s="3" t="s">
        <v>37</v>
      </c>
      <c r="C17" s="6">
        <v>246</v>
      </c>
      <c r="D17" s="6">
        <v>65</v>
      </c>
      <c r="E17" s="47">
        <f t="shared" si="0"/>
        <v>0.26422764227642276</v>
      </c>
      <c r="F17" s="41">
        <v>89</v>
      </c>
      <c r="G17" s="33">
        <v>1</v>
      </c>
      <c r="H17" s="37">
        <v>5</v>
      </c>
      <c r="I17" s="11">
        <v>4</v>
      </c>
      <c r="J17" s="35">
        <v>2</v>
      </c>
      <c r="K17" s="33">
        <v>4</v>
      </c>
      <c r="L17" s="37">
        <v>1</v>
      </c>
      <c r="M17" s="11">
        <v>3</v>
      </c>
      <c r="N17" s="35">
        <v>4</v>
      </c>
      <c r="O17" s="33">
        <v>4</v>
      </c>
      <c r="P17" s="37">
        <v>4</v>
      </c>
      <c r="Q17" s="11">
        <v>4</v>
      </c>
      <c r="R17" s="35">
        <v>4</v>
      </c>
      <c r="S17" s="33">
        <v>0</v>
      </c>
      <c r="T17" s="37">
        <v>0</v>
      </c>
      <c r="U17" s="11">
        <v>2</v>
      </c>
      <c r="V17" s="35">
        <v>2</v>
      </c>
      <c r="W17" s="17">
        <v>3</v>
      </c>
      <c r="X17" s="39">
        <v>5</v>
      </c>
      <c r="Y17" s="11">
        <v>4</v>
      </c>
      <c r="Z17" s="35">
        <v>3</v>
      </c>
      <c r="AA17" s="17">
        <v>2</v>
      </c>
      <c r="AB17" s="39">
        <v>2</v>
      </c>
      <c r="AC17" s="11">
        <v>0</v>
      </c>
      <c r="AD17" s="35">
        <v>0</v>
      </c>
    </row>
    <row r="18" spans="1:30" ht="14.45" customHeight="1" x14ac:dyDescent="0.25">
      <c r="A18" s="3" t="s">
        <v>31</v>
      </c>
      <c r="B18" s="3" t="s">
        <v>38</v>
      </c>
      <c r="C18" s="6">
        <v>915</v>
      </c>
      <c r="D18" s="6">
        <v>215</v>
      </c>
      <c r="E18" s="47">
        <f t="shared" si="0"/>
        <v>0.23497267759562843</v>
      </c>
      <c r="F18" s="41">
        <v>245</v>
      </c>
      <c r="G18" s="33">
        <v>10</v>
      </c>
      <c r="H18" s="37">
        <v>5</v>
      </c>
      <c r="I18" s="11">
        <v>4</v>
      </c>
      <c r="J18" s="35">
        <v>7</v>
      </c>
      <c r="K18" s="33">
        <v>1</v>
      </c>
      <c r="L18" s="37">
        <v>2</v>
      </c>
      <c r="M18" s="11">
        <v>3</v>
      </c>
      <c r="N18" s="35">
        <v>4</v>
      </c>
      <c r="O18" s="33">
        <v>2</v>
      </c>
      <c r="P18" s="37">
        <v>6</v>
      </c>
      <c r="Q18" s="11">
        <v>3</v>
      </c>
      <c r="R18" s="35">
        <v>3</v>
      </c>
      <c r="S18" s="33">
        <v>2</v>
      </c>
      <c r="T18" s="37">
        <v>0</v>
      </c>
      <c r="U18" s="11">
        <v>10</v>
      </c>
      <c r="V18" s="35">
        <v>14</v>
      </c>
      <c r="W18" s="17">
        <v>7</v>
      </c>
      <c r="X18" s="39">
        <v>6</v>
      </c>
      <c r="Y18" s="11">
        <v>6</v>
      </c>
      <c r="Z18" s="35">
        <v>6</v>
      </c>
      <c r="AA18" s="17">
        <v>3</v>
      </c>
      <c r="AB18" s="39">
        <v>0</v>
      </c>
      <c r="AC18" s="11">
        <v>1</v>
      </c>
      <c r="AD18" s="35">
        <v>0</v>
      </c>
    </row>
    <row r="19" spans="1:30" ht="14.45" customHeight="1" x14ac:dyDescent="0.25">
      <c r="A19" s="3" t="s">
        <v>39</v>
      </c>
      <c r="B19" s="3" t="s">
        <v>40</v>
      </c>
      <c r="C19" s="6">
        <v>2035</v>
      </c>
      <c r="D19" s="6">
        <v>417</v>
      </c>
      <c r="E19" s="47">
        <f t="shared" si="0"/>
        <v>0.20491400491400491</v>
      </c>
      <c r="F19" s="41">
        <v>596</v>
      </c>
      <c r="G19" s="33">
        <v>11</v>
      </c>
      <c r="H19" s="37">
        <v>14</v>
      </c>
      <c r="I19" s="11">
        <v>7</v>
      </c>
      <c r="J19" s="35">
        <v>7</v>
      </c>
      <c r="K19" s="33">
        <v>10</v>
      </c>
      <c r="L19" s="37">
        <v>20</v>
      </c>
      <c r="M19" s="11">
        <v>7</v>
      </c>
      <c r="N19" s="35">
        <v>6</v>
      </c>
      <c r="O19" s="33">
        <v>12</v>
      </c>
      <c r="P19" s="37">
        <v>8</v>
      </c>
      <c r="Q19" s="11">
        <v>8</v>
      </c>
      <c r="R19" s="35">
        <v>7</v>
      </c>
      <c r="S19" s="33">
        <v>18</v>
      </c>
      <c r="T19" s="37">
        <v>24</v>
      </c>
      <c r="U19" s="11">
        <v>18</v>
      </c>
      <c r="V19" s="35">
        <v>19</v>
      </c>
      <c r="W19" s="17">
        <v>16</v>
      </c>
      <c r="X19" s="39">
        <v>20</v>
      </c>
      <c r="Y19" s="11">
        <v>11</v>
      </c>
      <c r="Z19" s="35">
        <v>18</v>
      </c>
      <c r="AA19" s="17">
        <v>5</v>
      </c>
      <c r="AB19" s="39">
        <v>9</v>
      </c>
      <c r="AC19" s="11">
        <v>0</v>
      </c>
      <c r="AD19" s="35">
        <v>8</v>
      </c>
    </row>
    <row r="20" spans="1:30" ht="14.45" customHeight="1" x14ac:dyDescent="0.25">
      <c r="A20" s="3" t="s">
        <v>39</v>
      </c>
      <c r="B20" s="3" t="s">
        <v>41</v>
      </c>
      <c r="C20" s="6">
        <v>2879</v>
      </c>
      <c r="D20" s="6">
        <v>653</v>
      </c>
      <c r="E20" s="47">
        <f t="shared" si="0"/>
        <v>0.22681486627301145</v>
      </c>
      <c r="F20" s="41">
        <v>823</v>
      </c>
      <c r="G20" s="33">
        <v>22</v>
      </c>
      <c r="H20" s="37">
        <v>11</v>
      </c>
      <c r="I20" s="11">
        <v>12</v>
      </c>
      <c r="J20" s="35">
        <v>15</v>
      </c>
      <c r="K20" s="33">
        <v>9</v>
      </c>
      <c r="L20" s="37">
        <v>5</v>
      </c>
      <c r="M20" s="11">
        <v>18</v>
      </c>
      <c r="N20" s="35">
        <v>17</v>
      </c>
      <c r="O20" s="33">
        <v>23</v>
      </c>
      <c r="P20" s="37">
        <v>23</v>
      </c>
      <c r="Q20" s="11">
        <v>14</v>
      </c>
      <c r="R20" s="35">
        <v>16</v>
      </c>
      <c r="S20" s="33">
        <v>3</v>
      </c>
      <c r="T20" s="37">
        <v>6</v>
      </c>
      <c r="U20" s="11">
        <v>10</v>
      </c>
      <c r="V20" s="35">
        <v>12</v>
      </c>
      <c r="W20" s="17">
        <v>14</v>
      </c>
      <c r="X20" s="39">
        <v>14</v>
      </c>
      <c r="Y20" s="11">
        <v>9</v>
      </c>
      <c r="Z20" s="35">
        <v>12</v>
      </c>
      <c r="AA20" s="17">
        <v>9</v>
      </c>
      <c r="AB20" s="39">
        <v>13</v>
      </c>
      <c r="AC20" s="11">
        <v>3</v>
      </c>
      <c r="AD20" s="35">
        <v>7</v>
      </c>
    </row>
    <row r="21" spans="1:30" ht="14.45" customHeight="1" x14ac:dyDescent="0.25">
      <c r="A21" s="3" t="s">
        <v>39</v>
      </c>
      <c r="B21" s="3" t="s">
        <v>42</v>
      </c>
      <c r="C21" s="6">
        <v>1384</v>
      </c>
      <c r="D21" s="6">
        <v>274</v>
      </c>
      <c r="E21" s="47">
        <f t="shared" si="0"/>
        <v>0.19797687861271676</v>
      </c>
      <c r="F21" s="41">
        <v>322</v>
      </c>
      <c r="G21" s="33">
        <v>21</v>
      </c>
      <c r="H21" s="37">
        <v>6</v>
      </c>
      <c r="I21" s="11">
        <v>5</v>
      </c>
      <c r="J21" s="35">
        <v>5</v>
      </c>
      <c r="K21" s="33">
        <v>2</v>
      </c>
      <c r="L21" s="37">
        <v>7</v>
      </c>
      <c r="M21" s="11">
        <v>7</v>
      </c>
      <c r="N21" s="35">
        <v>1</v>
      </c>
      <c r="O21" s="33">
        <v>4</v>
      </c>
      <c r="P21" s="37">
        <v>10</v>
      </c>
      <c r="Q21" s="11">
        <v>9</v>
      </c>
      <c r="R21" s="35">
        <v>14</v>
      </c>
      <c r="S21" s="33">
        <v>6</v>
      </c>
      <c r="T21" s="37">
        <v>10</v>
      </c>
      <c r="U21" s="11">
        <v>2</v>
      </c>
      <c r="V21" s="35">
        <v>6</v>
      </c>
      <c r="W21" s="17">
        <v>10</v>
      </c>
      <c r="X21" s="39">
        <v>11</v>
      </c>
      <c r="Y21" s="11">
        <v>7</v>
      </c>
      <c r="Z21" s="35">
        <v>12</v>
      </c>
      <c r="AA21" s="17">
        <v>6</v>
      </c>
      <c r="AB21" s="39">
        <v>6</v>
      </c>
      <c r="AC21" s="11">
        <v>1</v>
      </c>
      <c r="AD21" s="35">
        <v>2</v>
      </c>
    </row>
    <row r="22" spans="1:30" ht="14.45" customHeight="1" x14ac:dyDescent="0.25">
      <c r="A22" s="3" t="s">
        <v>39</v>
      </c>
      <c r="B22" s="3" t="s">
        <v>43</v>
      </c>
      <c r="C22" s="6">
        <v>1120</v>
      </c>
      <c r="D22" s="6">
        <v>179</v>
      </c>
      <c r="E22" s="47">
        <f t="shared" si="0"/>
        <v>0.15982142857142856</v>
      </c>
      <c r="F22" s="41">
        <v>238</v>
      </c>
      <c r="G22" s="33">
        <v>3</v>
      </c>
      <c r="H22" s="37">
        <v>2</v>
      </c>
      <c r="I22" s="11">
        <v>5</v>
      </c>
      <c r="J22" s="35">
        <v>2</v>
      </c>
      <c r="K22" s="33">
        <v>2</v>
      </c>
      <c r="L22" s="37">
        <v>6</v>
      </c>
      <c r="M22" s="11">
        <v>6</v>
      </c>
      <c r="N22" s="35">
        <v>6</v>
      </c>
      <c r="O22" s="33">
        <v>7</v>
      </c>
      <c r="P22" s="37">
        <v>9</v>
      </c>
      <c r="Q22" s="11">
        <v>1</v>
      </c>
      <c r="R22" s="35">
        <v>1</v>
      </c>
      <c r="S22" s="33">
        <v>2</v>
      </c>
      <c r="T22" s="37">
        <v>1</v>
      </c>
      <c r="U22" s="11">
        <v>4</v>
      </c>
      <c r="V22" s="35">
        <v>2</v>
      </c>
      <c r="W22" s="17">
        <v>3</v>
      </c>
      <c r="X22" s="39">
        <v>5</v>
      </c>
      <c r="Y22" s="11">
        <v>2</v>
      </c>
      <c r="Z22" s="35">
        <v>2</v>
      </c>
      <c r="AA22" s="17">
        <v>5</v>
      </c>
      <c r="AB22" s="39">
        <v>6</v>
      </c>
      <c r="AC22" s="11">
        <v>2</v>
      </c>
      <c r="AD22" s="35">
        <v>2</v>
      </c>
    </row>
    <row r="23" spans="1:30" ht="14.45" customHeight="1" x14ac:dyDescent="0.25">
      <c r="A23" s="3" t="s">
        <v>39</v>
      </c>
      <c r="B23" s="3" t="s">
        <v>44</v>
      </c>
      <c r="C23" s="6">
        <v>1738</v>
      </c>
      <c r="D23" s="6">
        <v>338</v>
      </c>
      <c r="E23" s="47">
        <f t="shared" si="0"/>
        <v>0.19447640966628307</v>
      </c>
      <c r="F23" s="41">
        <v>469</v>
      </c>
      <c r="G23" s="33">
        <v>15</v>
      </c>
      <c r="H23" s="37">
        <v>15</v>
      </c>
      <c r="I23" s="11">
        <v>8</v>
      </c>
      <c r="J23" s="35">
        <v>18</v>
      </c>
      <c r="K23" s="33">
        <v>10</v>
      </c>
      <c r="L23" s="37">
        <v>23</v>
      </c>
      <c r="M23" s="11">
        <v>5</v>
      </c>
      <c r="N23" s="35">
        <v>11</v>
      </c>
      <c r="O23" s="33">
        <v>12</v>
      </c>
      <c r="P23" s="37">
        <v>11</v>
      </c>
      <c r="Q23" s="11">
        <v>15</v>
      </c>
      <c r="R23" s="35">
        <v>23</v>
      </c>
      <c r="S23" s="33">
        <v>16</v>
      </c>
      <c r="T23" s="37">
        <v>8</v>
      </c>
      <c r="U23" s="11">
        <v>13</v>
      </c>
      <c r="V23" s="35">
        <v>10</v>
      </c>
      <c r="W23" s="17">
        <v>9</v>
      </c>
      <c r="X23" s="39">
        <v>7</v>
      </c>
      <c r="Y23" s="11">
        <v>17</v>
      </c>
      <c r="Z23" s="35">
        <v>12</v>
      </c>
      <c r="AA23" s="17">
        <v>8</v>
      </c>
      <c r="AB23" s="39">
        <v>9</v>
      </c>
      <c r="AC23" s="11">
        <v>3</v>
      </c>
      <c r="AD23" s="35">
        <v>4</v>
      </c>
    </row>
    <row r="24" spans="1:30" ht="14.45" customHeight="1" x14ac:dyDescent="0.25">
      <c r="A24" s="3" t="s">
        <v>39</v>
      </c>
      <c r="B24" s="3" t="s">
        <v>45</v>
      </c>
      <c r="C24" s="6">
        <v>1324</v>
      </c>
      <c r="D24" s="6">
        <v>288</v>
      </c>
      <c r="E24" s="47">
        <f t="shared" si="0"/>
        <v>0.2175226586102719</v>
      </c>
      <c r="F24" s="41">
        <v>407</v>
      </c>
      <c r="G24" s="33">
        <v>18</v>
      </c>
      <c r="H24" s="37">
        <v>13</v>
      </c>
      <c r="I24" s="11">
        <v>1</v>
      </c>
      <c r="J24" s="35">
        <v>6</v>
      </c>
      <c r="K24" s="33">
        <v>3</v>
      </c>
      <c r="L24" s="37">
        <v>5</v>
      </c>
      <c r="M24" s="11">
        <v>10</v>
      </c>
      <c r="N24" s="35">
        <v>19</v>
      </c>
      <c r="O24" s="33">
        <v>7</v>
      </c>
      <c r="P24" s="37">
        <v>4</v>
      </c>
      <c r="Q24" s="11">
        <v>7</v>
      </c>
      <c r="R24" s="35">
        <v>8</v>
      </c>
      <c r="S24" s="33">
        <v>6</v>
      </c>
      <c r="T24" s="37">
        <v>19</v>
      </c>
      <c r="U24" s="11">
        <v>11</v>
      </c>
      <c r="V24" s="35">
        <v>31</v>
      </c>
      <c r="W24" s="17">
        <v>7</v>
      </c>
      <c r="X24" s="39">
        <v>12</v>
      </c>
      <c r="Y24" s="11">
        <v>6</v>
      </c>
      <c r="Z24" s="35">
        <v>7</v>
      </c>
      <c r="AA24" s="17">
        <v>3</v>
      </c>
      <c r="AB24" s="39">
        <v>3</v>
      </c>
      <c r="AC24" s="11">
        <v>0</v>
      </c>
      <c r="AD24" s="35">
        <v>0</v>
      </c>
    </row>
    <row r="25" spans="1:30" ht="14.45" customHeight="1" x14ac:dyDescent="0.25">
      <c r="A25" s="3" t="s">
        <v>46</v>
      </c>
      <c r="B25" s="3" t="s">
        <v>47</v>
      </c>
      <c r="C25" s="6">
        <v>816</v>
      </c>
      <c r="D25" s="6">
        <v>220</v>
      </c>
      <c r="E25" s="47">
        <f t="shared" si="0"/>
        <v>0.26960784313725489</v>
      </c>
      <c r="F25" s="41">
        <v>259</v>
      </c>
      <c r="G25" s="33">
        <v>12</v>
      </c>
      <c r="H25" s="37">
        <v>13</v>
      </c>
      <c r="I25" s="11">
        <v>2</v>
      </c>
      <c r="J25" s="35">
        <v>3</v>
      </c>
      <c r="K25" s="33">
        <v>5</v>
      </c>
      <c r="L25" s="37">
        <v>5</v>
      </c>
      <c r="M25" s="11">
        <v>7</v>
      </c>
      <c r="N25" s="35">
        <v>6</v>
      </c>
      <c r="O25" s="33">
        <v>12</v>
      </c>
      <c r="P25" s="37">
        <v>5</v>
      </c>
      <c r="Q25" s="11">
        <v>10</v>
      </c>
      <c r="R25" s="35">
        <v>22</v>
      </c>
      <c r="S25" s="33">
        <v>4</v>
      </c>
      <c r="T25" s="37">
        <v>1</v>
      </c>
      <c r="U25" s="11">
        <v>3</v>
      </c>
      <c r="V25" s="35">
        <v>3</v>
      </c>
      <c r="W25" s="17">
        <v>3</v>
      </c>
      <c r="X25" s="39">
        <v>4</v>
      </c>
      <c r="Y25" s="11">
        <v>5</v>
      </c>
      <c r="Z25" s="35">
        <v>2</v>
      </c>
      <c r="AA25" s="17">
        <v>6</v>
      </c>
      <c r="AB25" s="39">
        <v>6</v>
      </c>
      <c r="AC25" s="11">
        <v>1</v>
      </c>
      <c r="AD25" s="35">
        <v>2</v>
      </c>
    </row>
    <row r="26" spans="1:30" ht="14.45" customHeight="1" x14ac:dyDescent="0.25">
      <c r="A26" s="3" t="s">
        <v>46</v>
      </c>
      <c r="B26" s="3" t="s">
        <v>48</v>
      </c>
      <c r="C26" s="6">
        <v>1117</v>
      </c>
      <c r="D26" s="6">
        <v>406</v>
      </c>
      <c r="E26" s="47">
        <f t="shared" si="0"/>
        <v>0.36347358997314233</v>
      </c>
      <c r="F26" s="41">
        <v>406</v>
      </c>
      <c r="G26" s="33">
        <v>16</v>
      </c>
      <c r="H26" s="37">
        <v>19</v>
      </c>
      <c r="I26" s="11">
        <v>10</v>
      </c>
      <c r="J26" s="35">
        <v>8</v>
      </c>
      <c r="K26" s="33">
        <v>17</v>
      </c>
      <c r="L26" s="37">
        <v>4</v>
      </c>
      <c r="M26" s="11">
        <v>14</v>
      </c>
      <c r="N26" s="35">
        <v>3</v>
      </c>
      <c r="O26" s="33">
        <v>17</v>
      </c>
      <c r="P26" s="37">
        <v>14</v>
      </c>
      <c r="Q26" s="11">
        <v>10</v>
      </c>
      <c r="R26" s="35">
        <v>3</v>
      </c>
      <c r="S26" s="33">
        <v>7</v>
      </c>
      <c r="T26" s="37">
        <v>5</v>
      </c>
      <c r="U26" s="11">
        <v>5</v>
      </c>
      <c r="V26" s="35">
        <v>15</v>
      </c>
      <c r="W26" s="17">
        <v>8</v>
      </c>
      <c r="X26" s="39">
        <v>7</v>
      </c>
      <c r="Y26" s="11">
        <v>9</v>
      </c>
      <c r="Z26" s="35">
        <v>15</v>
      </c>
      <c r="AA26" s="17">
        <v>7</v>
      </c>
      <c r="AB26" s="39">
        <v>5</v>
      </c>
      <c r="AC26" s="11">
        <v>3</v>
      </c>
      <c r="AD26" s="35">
        <v>2</v>
      </c>
    </row>
    <row r="27" spans="1:30" ht="14.45" customHeight="1" x14ac:dyDescent="0.25">
      <c r="A27" s="3" t="s">
        <v>46</v>
      </c>
      <c r="B27" s="3" t="s">
        <v>49</v>
      </c>
      <c r="C27" s="6">
        <v>969</v>
      </c>
      <c r="D27" s="6">
        <v>270</v>
      </c>
      <c r="E27" s="47">
        <f t="shared" si="0"/>
        <v>0.27863777089783281</v>
      </c>
      <c r="F27" s="41">
        <v>379</v>
      </c>
      <c r="G27" s="33">
        <v>5</v>
      </c>
      <c r="H27" s="37">
        <v>6</v>
      </c>
      <c r="I27" s="11">
        <v>2</v>
      </c>
      <c r="J27" s="35">
        <v>7</v>
      </c>
      <c r="K27" s="33">
        <v>4</v>
      </c>
      <c r="L27" s="37">
        <v>2</v>
      </c>
      <c r="M27" s="11">
        <v>4</v>
      </c>
      <c r="N27" s="35">
        <v>9</v>
      </c>
      <c r="O27" s="33">
        <v>11</v>
      </c>
      <c r="P27" s="37">
        <v>6</v>
      </c>
      <c r="Q27" s="11">
        <v>4</v>
      </c>
      <c r="R27" s="35">
        <v>3</v>
      </c>
      <c r="S27" s="33">
        <v>8</v>
      </c>
      <c r="T27" s="37">
        <v>6</v>
      </c>
      <c r="U27" s="11">
        <v>9</v>
      </c>
      <c r="V27" s="35">
        <v>9</v>
      </c>
      <c r="W27" s="17">
        <v>8</v>
      </c>
      <c r="X27" s="39">
        <v>14</v>
      </c>
      <c r="Y27" s="11">
        <v>6</v>
      </c>
      <c r="Z27" s="35">
        <v>4</v>
      </c>
      <c r="AA27" s="17">
        <v>1</v>
      </c>
      <c r="AB27" s="39">
        <v>4</v>
      </c>
      <c r="AC27" s="11">
        <v>0</v>
      </c>
      <c r="AD27" s="35">
        <v>7</v>
      </c>
    </row>
    <row r="28" spans="1:30" ht="14.45" customHeight="1" x14ac:dyDescent="0.25">
      <c r="A28" s="3" t="s">
        <v>46</v>
      </c>
      <c r="B28" s="3" t="s">
        <v>50</v>
      </c>
      <c r="C28" s="6">
        <v>1113</v>
      </c>
      <c r="D28" s="6">
        <v>264</v>
      </c>
      <c r="E28" s="47">
        <f t="shared" si="0"/>
        <v>0.23719676549865229</v>
      </c>
      <c r="F28" s="41">
        <v>375</v>
      </c>
      <c r="G28" s="33">
        <v>5</v>
      </c>
      <c r="H28" s="37">
        <v>4</v>
      </c>
      <c r="I28" s="11">
        <v>3</v>
      </c>
      <c r="J28" s="35">
        <v>8</v>
      </c>
      <c r="K28" s="33">
        <v>3</v>
      </c>
      <c r="L28" s="37">
        <v>16</v>
      </c>
      <c r="M28" s="11">
        <v>6</v>
      </c>
      <c r="N28" s="35">
        <v>4</v>
      </c>
      <c r="O28" s="33">
        <v>5</v>
      </c>
      <c r="P28" s="37">
        <v>9</v>
      </c>
      <c r="Q28" s="11">
        <v>4</v>
      </c>
      <c r="R28" s="35">
        <v>4</v>
      </c>
      <c r="S28" s="33">
        <v>5</v>
      </c>
      <c r="T28" s="37">
        <v>3</v>
      </c>
      <c r="U28" s="11">
        <v>0</v>
      </c>
      <c r="V28" s="35">
        <v>5</v>
      </c>
      <c r="W28" s="17">
        <v>11</v>
      </c>
      <c r="X28" s="39">
        <v>8</v>
      </c>
      <c r="Y28" s="11">
        <v>2</v>
      </c>
      <c r="Z28" s="35">
        <v>3</v>
      </c>
      <c r="AA28" s="17">
        <v>4</v>
      </c>
      <c r="AB28" s="39">
        <v>3</v>
      </c>
      <c r="AC28" s="11">
        <v>1</v>
      </c>
      <c r="AD28" s="35">
        <v>0</v>
      </c>
    </row>
    <row r="29" spans="1:30" ht="14.45" customHeight="1" x14ac:dyDescent="0.25">
      <c r="A29" s="3" t="s">
        <v>46</v>
      </c>
      <c r="B29" s="3" t="s">
        <v>51</v>
      </c>
      <c r="C29" s="6">
        <v>837</v>
      </c>
      <c r="D29" s="6">
        <v>185</v>
      </c>
      <c r="E29" s="47">
        <f t="shared" si="0"/>
        <v>0.22102747909199522</v>
      </c>
      <c r="F29" s="41">
        <v>313</v>
      </c>
      <c r="G29" s="33">
        <v>3</v>
      </c>
      <c r="H29" s="37">
        <v>11</v>
      </c>
      <c r="I29" s="11">
        <v>5</v>
      </c>
      <c r="J29" s="35">
        <v>3</v>
      </c>
      <c r="K29" s="33">
        <v>5</v>
      </c>
      <c r="L29" s="37">
        <v>14</v>
      </c>
      <c r="M29" s="11">
        <v>4</v>
      </c>
      <c r="N29" s="35">
        <v>5</v>
      </c>
      <c r="O29" s="33">
        <v>3</v>
      </c>
      <c r="P29" s="37">
        <v>2</v>
      </c>
      <c r="Q29" s="11">
        <v>2</v>
      </c>
      <c r="R29" s="35">
        <v>2</v>
      </c>
      <c r="S29" s="33">
        <v>3</v>
      </c>
      <c r="T29" s="37">
        <v>4</v>
      </c>
      <c r="U29" s="11">
        <v>4</v>
      </c>
      <c r="V29" s="35">
        <v>5</v>
      </c>
      <c r="W29" s="17">
        <v>5</v>
      </c>
      <c r="X29" s="39">
        <v>5</v>
      </c>
      <c r="Y29" s="11">
        <v>7</v>
      </c>
      <c r="Z29" s="35">
        <v>17</v>
      </c>
      <c r="AA29" s="17">
        <v>5</v>
      </c>
      <c r="AB29" s="39">
        <v>5</v>
      </c>
      <c r="AC29" s="11">
        <v>1</v>
      </c>
      <c r="AD29" s="35">
        <v>3</v>
      </c>
    </row>
    <row r="30" spans="1:30" ht="14.45" customHeight="1" x14ac:dyDescent="0.25">
      <c r="A30" s="3" t="s">
        <v>52</v>
      </c>
      <c r="B30" s="3" t="s">
        <v>53</v>
      </c>
      <c r="C30" s="6">
        <v>774</v>
      </c>
      <c r="D30" s="6">
        <v>254</v>
      </c>
      <c r="E30" s="47">
        <f t="shared" si="0"/>
        <v>0.32816537467700257</v>
      </c>
      <c r="F30" s="41">
        <v>221</v>
      </c>
      <c r="G30" s="33">
        <v>15</v>
      </c>
      <c r="H30" s="37">
        <v>6</v>
      </c>
      <c r="I30" s="11">
        <v>18</v>
      </c>
      <c r="J30" s="35">
        <v>6</v>
      </c>
      <c r="K30" s="33">
        <v>1</v>
      </c>
      <c r="L30" s="37">
        <v>2</v>
      </c>
      <c r="M30" s="11">
        <v>7</v>
      </c>
      <c r="N30" s="35">
        <v>4</v>
      </c>
      <c r="O30" s="33">
        <v>4</v>
      </c>
      <c r="P30" s="37">
        <v>3</v>
      </c>
      <c r="Q30" s="11">
        <v>3</v>
      </c>
      <c r="R30" s="35">
        <v>3</v>
      </c>
      <c r="S30" s="33">
        <v>3</v>
      </c>
      <c r="T30" s="37">
        <v>0</v>
      </c>
      <c r="U30" s="11">
        <v>0</v>
      </c>
      <c r="V30" s="35">
        <v>6</v>
      </c>
      <c r="W30" s="17">
        <v>6</v>
      </c>
      <c r="X30" s="39">
        <v>7</v>
      </c>
      <c r="Y30" s="11">
        <v>2</v>
      </c>
      <c r="Z30" s="35">
        <v>4</v>
      </c>
      <c r="AA30" s="17">
        <v>2</v>
      </c>
      <c r="AB30" s="39">
        <v>5</v>
      </c>
      <c r="AC30" s="11">
        <v>2</v>
      </c>
      <c r="AD30" s="35">
        <v>3</v>
      </c>
    </row>
    <row r="31" spans="1:30" ht="14.45" customHeight="1" x14ac:dyDescent="0.25">
      <c r="A31" s="3" t="s">
        <v>52</v>
      </c>
      <c r="B31" s="3" t="s">
        <v>54</v>
      </c>
      <c r="C31" s="6">
        <v>417</v>
      </c>
      <c r="D31" s="6">
        <v>94</v>
      </c>
      <c r="E31" s="47">
        <f t="shared" si="0"/>
        <v>0.22541966426858512</v>
      </c>
      <c r="F31" s="41">
        <v>137</v>
      </c>
      <c r="G31" s="33">
        <v>1</v>
      </c>
      <c r="H31" s="37">
        <v>3</v>
      </c>
      <c r="I31" s="11">
        <v>2</v>
      </c>
      <c r="J31" s="35">
        <v>1</v>
      </c>
      <c r="K31" s="33">
        <v>1</v>
      </c>
      <c r="L31" s="37">
        <v>3</v>
      </c>
      <c r="M31" s="11">
        <v>7</v>
      </c>
      <c r="N31" s="35">
        <v>2</v>
      </c>
      <c r="O31" s="33">
        <v>1</v>
      </c>
      <c r="P31" s="37">
        <v>1</v>
      </c>
      <c r="Q31" s="11">
        <v>3</v>
      </c>
      <c r="R31" s="35">
        <v>2</v>
      </c>
      <c r="S31" s="33">
        <v>4</v>
      </c>
      <c r="T31" s="37">
        <v>4</v>
      </c>
      <c r="U31" s="11">
        <v>1</v>
      </c>
      <c r="V31" s="35">
        <v>1</v>
      </c>
      <c r="W31" s="17">
        <v>1</v>
      </c>
      <c r="X31" s="39">
        <v>1</v>
      </c>
      <c r="Y31" s="11">
        <v>1</v>
      </c>
      <c r="Z31" s="35">
        <v>3</v>
      </c>
      <c r="AA31" s="17">
        <v>0</v>
      </c>
      <c r="AB31" s="39">
        <v>0</v>
      </c>
      <c r="AC31" s="11">
        <v>0</v>
      </c>
      <c r="AD31" s="35">
        <v>1</v>
      </c>
    </row>
    <row r="32" spans="1:30" ht="14.45" customHeight="1" x14ac:dyDescent="0.25">
      <c r="A32" s="3" t="s">
        <v>52</v>
      </c>
      <c r="B32" s="3" t="s">
        <v>55</v>
      </c>
      <c r="C32" s="6">
        <v>782</v>
      </c>
      <c r="D32" s="6">
        <v>165</v>
      </c>
      <c r="E32" s="47">
        <f t="shared" si="0"/>
        <v>0.21099744245524296</v>
      </c>
      <c r="F32" s="41">
        <v>186</v>
      </c>
      <c r="G32" s="33">
        <v>10</v>
      </c>
      <c r="H32" s="37">
        <v>4</v>
      </c>
      <c r="I32" s="11">
        <v>12</v>
      </c>
      <c r="J32" s="35">
        <v>10</v>
      </c>
      <c r="K32" s="33">
        <v>8</v>
      </c>
      <c r="L32" s="37">
        <v>2</v>
      </c>
      <c r="M32" s="11">
        <v>5</v>
      </c>
      <c r="N32" s="35">
        <v>2</v>
      </c>
      <c r="O32" s="33">
        <v>2</v>
      </c>
      <c r="P32" s="37">
        <v>1</v>
      </c>
      <c r="Q32" s="11">
        <v>2</v>
      </c>
      <c r="R32" s="35">
        <v>4</v>
      </c>
      <c r="S32" s="33">
        <v>1</v>
      </c>
      <c r="T32" s="37">
        <v>3</v>
      </c>
      <c r="U32" s="11">
        <v>4</v>
      </c>
      <c r="V32" s="35">
        <v>8</v>
      </c>
      <c r="W32" s="17">
        <v>5</v>
      </c>
      <c r="X32" s="39">
        <v>6</v>
      </c>
      <c r="Y32" s="11">
        <v>3</v>
      </c>
      <c r="Z32" s="35">
        <v>3</v>
      </c>
      <c r="AA32" s="17">
        <v>4</v>
      </c>
      <c r="AB32" s="39">
        <v>1</v>
      </c>
      <c r="AC32" s="11">
        <v>0</v>
      </c>
      <c r="AD32" s="35">
        <v>1</v>
      </c>
    </row>
    <row r="33" spans="1:30" ht="14.45" customHeight="1" x14ac:dyDescent="0.25">
      <c r="A33" s="3" t="s">
        <v>52</v>
      </c>
      <c r="B33" s="3" t="s">
        <v>56</v>
      </c>
      <c r="C33" s="6">
        <v>1140</v>
      </c>
      <c r="D33" s="6">
        <v>239</v>
      </c>
      <c r="E33" s="47">
        <f t="shared" si="0"/>
        <v>0.20964912280701756</v>
      </c>
      <c r="F33" s="41">
        <v>258</v>
      </c>
      <c r="G33" s="33">
        <v>7</v>
      </c>
      <c r="H33" s="37">
        <v>5</v>
      </c>
      <c r="I33" s="11">
        <v>8</v>
      </c>
      <c r="J33" s="35">
        <v>8</v>
      </c>
      <c r="K33" s="33">
        <v>3</v>
      </c>
      <c r="L33" s="37">
        <v>5</v>
      </c>
      <c r="M33" s="11">
        <v>9</v>
      </c>
      <c r="N33" s="35">
        <v>9</v>
      </c>
      <c r="O33" s="33">
        <v>9</v>
      </c>
      <c r="P33" s="37">
        <v>1</v>
      </c>
      <c r="Q33" s="11">
        <v>6</v>
      </c>
      <c r="R33" s="35">
        <v>6</v>
      </c>
      <c r="S33" s="33">
        <v>13</v>
      </c>
      <c r="T33" s="37">
        <v>12</v>
      </c>
      <c r="U33" s="11">
        <v>2</v>
      </c>
      <c r="V33" s="35">
        <v>3</v>
      </c>
      <c r="W33" s="17">
        <v>6</v>
      </c>
      <c r="X33" s="39">
        <v>4</v>
      </c>
      <c r="Y33" s="11">
        <v>5</v>
      </c>
      <c r="Z33" s="35">
        <v>7</v>
      </c>
      <c r="AA33" s="17">
        <v>1</v>
      </c>
      <c r="AB33" s="39">
        <v>0</v>
      </c>
      <c r="AC33" s="11">
        <v>0</v>
      </c>
      <c r="AD33" s="35">
        <v>0</v>
      </c>
    </row>
    <row r="34" spans="1:30" ht="14.45" customHeight="1" x14ac:dyDescent="0.25">
      <c r="A34" s="3" t="s">
        <v>52</v>
      </c>
      <c r="B34" s="3" t="s">
        <v>57</v>
      </c>
      <c r="C34" s="6">
        <v>1659</v>
      </c>
      <c r="D34" s="6">
        <v>375</v>
      </c>
      <c r="E34" s="47">
        <f t="shared" si="0"/>
        <v>0.22603978300180833</v>
      </c>
      <c r="F34" s="41">
        <v>503</v>
      </c>
      <c r="G34" s="33">
        <v>17</v>
      </c>
      <c r="H34" s="37">
        <v>7</v>
      </c>
      <c r="I34" s="11">
        <v>5</v>
      </c>
      <c r="J34" s="35">
        <v>5</v>
      </c>
      <c r="K34" s="33">
        <v>12</v>
      </c>
      <c r="L34" s="37">
        <v>15</v>
      </c>
      <c r="M34" s="11">
        <v>8</v>
      </c>
      <c r="N34" s="35">
        <v>12</v>
      </c>
      <c r="O34" s="33">
        <v>22</v>
      </c>
      <c r="P34" s="37">
        <v>14</v>
      </c>
      <c r="Q34" s="11">
        <v>2</v>
      </c>
      <c r="R34" s="35">
        <v>5</v>
      </c>
      <c r="S34" s="33">
        <v>4</v>
      </c>
      <c r="T34" s="37">
        <v>9</v>
      </c>
      <c r="U34" s="11">
        <v>8</v>
      </c>
      <c r="V34" s="35">
        <v>12</v>
      </c>
      <c r="W34" s="17">
        <v>14</v>
      </c>
      <c r="X34" s="39">
        <v>14</v>
      </c>
      <c r="Y34" s="11">
        <v>4</v>
      </c>
      <c r="Z34" s="35">
        <v>4</v>
      </c>
      <c r="AA34" s="17">
        <v>3</v>
      </c>
      <c r="AB34" s="39">
        <v>11</v>
      </c>
      <c r="AC34" s="11">
        <v>0</v>
      </c>
      <c r="AD34" s="35">
        <v>2</v>
      </c>
    </row>
    <row r="35" spans="1:30" ht="14.45" customHeight="1" x14ac:dyDescent="0.25">
      <c r="A35" s="3" t="s">
        <v>58</v>
      </c>
      <c r="B35" s="3" t="s">
        <v>59</v>
      </c>
      <c r="C35" s="6">
        <v>1472</v>
      </c>
      <c r="D35" s="6">
        <v>421</v>
      </c>
      <c r="E35" s="47">
        <f t="shared" si="0"/>
        <v>0.2860054347826087</v>
      </c>
      <c r="F35" s="41">
        <v>501</v>
      </c>
      <c r="G35" s="33">
        <v>21</v>
      </c>
      <c r="H35" s="37">
        <v>16</v>
      </c>
      <c r="I35" s="11">
        <v>9</v>
      </c>
      <c r="J35" s="35">
        <v>15</v>
      </c>
      <c r="K35" s="33">
        <v>16</v>
      </c>
      <c r="L35" s="37">
        <v>7</v>
      </c>
      <c r="M35" s="11">
        <v>18</v>
      </c>
      <c r="N35" s="35">
        <v>12</v>
      </c>
      <c r="O35" s="33">
        <v>33</v>
      </c>
      <c r="P35" s="37">
        <v>25</v>
      </c>
      <c r="Q35" s="11">
        <v>0</v>
      </c>
      <c r="R35" s="35">
        <v>0</v>
      </c>
      <c r="S35" s="33">
        <v>6</v>
      </c>
      <c r="T35" s="37">
        <v>8</v>
      </c>
      <c r="U35" s="11">
        <v>16</v>
      </c>
      <c r="V35" s="35">
        <v>14</v>
      </c>
      <c r="W35" s="17">
        <v>11</v>
      </c>
      <c r="X35" s="39">
        <v>15</v>
      </c>
      <c r="Y35" s="11">
        <v>13</v>
      </c>
      <c r="Z35" s="35">
        <v>17</v>
      </c>
      <c r="AA35" s="17">
        <v>6</v>
      </c>
      <c r="AB35" s="39">
        <v>6</v>
      </c>
      <c r="AC35" s="11">
        <v>2</v>
      </c>
      <c r="AD35" s="35">
        <v>4</v>
      </c>
    </row>
    <row r="36" spans="1:30" ht="14.45" customHeight="1" x14ac:dyDescent="0.25">
      <c r="A36" s="3" t="s">
        <v>58</v>
      </c>
      <c r="B36" s="3" t="s">
        <v>60</v>
      </c>
      <c r="C36" s="6">
        <v>940</v>
      </c>
      <c r="D36" s="6">
        <v>214</v>
      </c>
      <c r="E36" s="47">
        <f t="shared" si="0"/>
        <v>0.2276595744680851</v>
      </c>
      <c r="F36" s="41">
        <v>367</v>
      </c>
      <c r="G36" s="33">
        <v>4</v>
      </c>
      <c r="H36" s="37">
        <v>6</v>
      </c>
      <c r="I36" s="11">
        <v>2</v>
      </c>
      <c r="J36" s="35">
        <v>12</v>
      </c>
      <c r="K36" s="33">
        <v>4</v>
      </c>
      <c r="L36" s="37">
        <v>4</v>
      </c>
      <c r="M36" s="11">
        <v>3</v>
      </c>
      <c r="N36" s="35">
        <v>6</v>
      </c>
      <c r="O36" s="33">
        <v>5</v>
      </c>
      <c r="P36" s="37">
        <v>4</v>
      </c>
      <c r="Q36" s="11">
        <v>7</v>
      </c>
      <c r="R36" s="35">
        <v>13</v>
      </c>
      <c r="S36" s="33">
        <v>3</v>
      </c>
      <c r="T36" s="37">
        <v>4</v>
      </c>
      <c r="U36" s="11">
        <v>9</v>
      </c>
      <c r="V36" s="35">
        <v>9</v>
      </c>
      <c r="W36" s="17">
        <v>8</v>
      </c>
      <c r="X36" s="39">
        <v>9</v>
      </c>
      <c r="Y36" s="11">
        <v>6</v>
      </c>
      <c r="Z36" s="35">
        <v>10</v>
      </c>
      <c r="AA36" s="17">
        <v>3</v>
      </c>
      <c r="AB36" s="39">
        <v>11</v>
      </c>
      <c r="AC36" s="11">
        <v>2</v>
      </c>
      <c r="AD36" s="35">
        <v>6</v>
      </c>
    </row>
    <row r="37" spans="1:30" ht="14.45" customHeight="1" x14ac:dyDescent="0.25">
      <c r="A37" s="3" t="s">
        <v>58</v>
      </c>
      <c r="B37" s="3" t="s">
        <v>61</v>
      </c>
      <c r="C37" s="6">
        <v>875</v>
      </c>
      <c r="D37" s="6">
        <v>218</v>
      </c>
      <c r="E37" s="47">
        <f t="shared" si="0"/>
        <v>0.24914285714285714</v>
      </c>
      <c r="F37" s="41">
        <v>252</v>
      </c>
      <c r="G37" s="33">
        <v>9</v>
      </c>
      <c r="H37" s="37">
        <v>12</v>
      </c>
      <c r="I37" s="11">
        <v>2</v>
      </c>
      <c r="J37" s="35">
        <v>7</v>
      </c>
      <c r="K37" s="33">
        <v>1</v>
      </c>
      <c r="L37" s="37">
        <v>3</v>
      </c>
      <c r="M37" s="11">
        <v>3</v>
      </c>
      <c r="N37" s="35">
        <v>1</v>
      </c>
      <c r="O37" s="33">
        <v>4</v>
      </c>
      <c r="P37" s="37">
        <v>6</v>
      </c>
      <c r="Q37" s="11">
        <v>12</v>
      </c>
      <c r="R37" s="35">
        <v>17</v>
      </c>
      <c r="S37" s="33">
        <v>2</v>
      </c>
      <c r="T37" s="37">
        <v>3</v>
      </c>
      <c r="U37" s="11">
        <v>7</v>
      </c>
      <c r="V37" s="35">
        <v>13</v>
      </c>
      <c r="W37" s="17">
        <v>11</v>
      </c>
      <c r="X37" s="39">
        <v>10</v>
      </c>
      <c r="Y37" s="11">
        <v>9</v>
      </c>
      <c r="Z37" s="35">
        <v>8</v>
      </c>
      <c r="AA37" s="17">
        <v>7</v>
      </c>
      <c r="AB37" s="39">
        <v>13</v>
      </c>
      <c r="AC37" s="11">
        <v>4</v>
      </c>
      <c r="AD37" s="35">
        <v>2</v>
      </c>
    </row>
    <row r="38" spans="1:30" ht="14.45" customHeight="1" x14ac:dyDescent="0.25">
      <c r="A38" s="3" t="s">
        <v>58</v>
      </c>
      <c r="B38" s="3" t="s">
        <v>62</v>
      </c>
      <c r="C38" s="6">
        <v>916</v>
      </c>
      <c r="D38" s="6">
        <v>253</v>
      </c>
      <c r="E38" s="47">
        <f t="shared" si="0"/>
        <v>0.27620087336244542</v>
      </c>
      <c r="F38" s="41">
        <v>272</v>
      </c>
      <c r="G38" s="33">
        <v>11</v>
      </c>
      <c r="H38" s="37">
        <v>5</v>
      </c>
      <c r="I38" s="11">
        <v>7</v>
      </c>
      <c r="J38" s="35">
        <v>5</v>
      </c>
      <c r="K38" s="33">
        <v>6</v>
      </c>
      <c r="L38" s="37">
        <v>3</v>
      </c>
      <c r="M38" s="11">
        <v>10</v>
      </c>
      <c r="N38" s="35">
        <v>3</v>
      </c>
      <c r="O38" s="33">
        <v>9</v>
      </c>
      <c r="P38" s="37">
        <v>9</v>
      </c>
      <c r="Q38" s="11">
        <v>6</v>
      </c>
      <c r="R38" s="35">
        <v>0</v>
      </c>
      <c r="S38" s="33">
        <v>9</v>
      </c>
      <c r="T38" s="37">
        <v>9</v>
      </c>
      <c r="U38" s="11">
        <v>8</v>
      </c>
      <c r="V38" s="35">
        <v>11</v>
      </c>
      <c r="W38" s="17">
        <v>5</v>
      </c>
      <c r="X38" s="39">
        <v>2</v>
      </c>
      <c r="Y38" s="11">
        <v>7</v>
      </c>
      <c r="Z38" s="35">
        <v>11</v>
      </c>
      <c r="AA38" s="17">
        <v>11</v>
      </c>
      <c r="AB38" s="39">
        <v>14</v>
      </c>
      <c r="AC38" s="11">
        <v>0</v>
      </c>
      <c r="AD38" s="35">
        <v>3</v>
      </c>
    </row>
    <row r="39" spans="1:30" ht="14.45" customHeight="1" x14ac:dyDescent="0.25">
      <c r="A39" s="3" t="s">
        <v>58</v>
      </c>
      <c r="B39" s="3" t="s">
        <v>63</v>
      </c>
      <c r="C39" s="6">
        <v>830</v>
      </c>
      <c r="D39" s="6">
        <v>235</v>
      </c>
      <c r="E39" s="47">
        <f t="shared" si="0"/>
        <v>0.28313253012048195</v>
      </c>
      <c r="F39" s="41">
        <v>266</v>
      </c>
      <c r="G39" s="33">
        <v>17</v>
      </c>
      <c r="H39" s="37">
        <v>11</v>
      </c>
      <c r="I39" s="11">
        <v>10</v>
      </c>
      <c r="J39" s="35">
        <v>10</v>
      </c>
      <c r="K39" s="33">
        <v>3</v>
      </c>
      <c r="L39" s="37">
        <v>0</v>
      </c>
      <c r="M39" s="11">
        <v>3</v>
      </c>
      <c r="N39" s="35">
        <v>0</v>
      </c>
      <c r="O39" s="33">
        <v>6</v>
      </c>
      <c r="P39" s="37">
        <v>5</v>
      </c>
      <c r="Q39" s="11">
        <v>4</v>
      </c>
      <c r="R39" s="35">
        <v>2</v>
      </c>
      <c r="S39" s="33">
        <v>2</v>
      </c>
      <c r="T39" s="37">
        <v>5</v>
      </c>
      <c r="U39" s="11">
        <v>2</v>
      </c>
      <c r="V39" s="35">
        <v>4</v>
      </c>
      <c r="W39" s="17">
        <v>11</v>
      </c>
      <c r="X39" s="39">
        <v>16</v>
      </c>
      <c r="Y39" s="11">
        <v>11</v>
      </c>
      <c r="Z39" s="35">
        <v>10</v>
      </c>
      <c r="AA39" s="17">
        <v>2</v>
      </c>
      <c r="AB39" s="39">
        <v>3</v>
      </c>
      <c r="AC39" s="11">
        <v>1</v>
      </c>
      <c r="AD39" s="35">
        <v>2</v>
      </c>
    </row>
    <row r="40" spans="1:30" ht="14.45" customHeight="1" x14ac:dyDescent="0.25">
      <c r="A40" s="3" t="s">
        <v>58</v>
      </c>
      <c r="B40" s="3" t="s">
        <v>64</v>
      </c>
      <c r="C40" s="6">
        <v>1003</v>
      </c>
      <c r="D40" s="6">
        <v>226</v>
      </c>
      <c r="E40" s="47">
        <f t="shared" si="0"/>
        <v>0.22532402791625125</v>
      </c>
      <c r="F40" s="41">
        <v>272</v>
      </c>
      <c r="G40" s="33">
        <v>1</v>
      </c>
      <c r="H40" s="37">
        <v>10</v>
      </c>
      <c r="I40" s="11">
        <v>4</v>
      </c>
      <c r="J40" s="35">
        <v>9</v>
      </c>
      <c r="K40" s="33">
        <v>0</v>
      </c>
      <c r="L40" s="37">
        <v>5</v>
      </c>
      <c r="M40" s="11">
        <v>5</v>
      </c>
      <c r="N40" s="35">
        <v>2</v>
      </c>
      <c r="O40" s="33">
        <v>3</v>
      </c>
      <c r="P40" s="37">
        <v>7</v>
      </c>
      <c r="Q40" s="11">
        <v>14</v>
      </c>
      <c r="R40" s="35">
        <v>11</v>
      </c>
      <c r="S40" s="33">
        <v>0</v>
      </c>
      <c r="T40" s="37">
        <v>1</v>
      </c>
      <c r="U40" s="11">
        <v>7</v>
      </c>
      <c r="V40" s="35">
        <v>7</v>
      </c>
      <c r="W40" s="17">
        <v>13</v>
      </c>
      <c r="X40" s="39">
        <v>11</v>
      </c>
      <c r="Y40" s="11">
        <v>7</v>
      </c>
      <c r="Z40" s="35">
        <v>4</v>
      </c>
      <c r="AA40" s="17">
        <v>3</v>
      </c>
      <c r="AB40" s="39">
        <v>4</v>
      </c>
      <c r="AC40" s="11">
        <v>3</v>
      </c>
      <c r="AD40" s="35">
        <v>3</v>
      </c>
    </row>
    <row r="41" spans="1:30" ht="14.45" customHeight="1" x14ac:dyDescent="0.25">
      <c r="A41" s="3" t="s">
        <v>58</v>
      </c>
      <c r="B41" s="3" t="s">
        <v>65</v>
      </c>
      <c r="C41" s="6">
        <v>1132</v>
      </c>
      <c r="D41" s="6">
        <v>304</v>
      </c>
      <c r="E41" s="47">
        <f t="shared" si="0"/>
        <v>0.26855123674911663</v>
      </c>
      <c r="F41" s="41">
        <v>393</v>
      </c>
      <c r="G41" s="33">
        <v>26</v>
      </c>
      <c r="H41" s="37">
        <v>27</v>
      </c>
      <c r="I41" s="11">
        <v>10</v>
      </c>
      <c r="J41" s="35">
        <v>16</v>
      </c>
      <c r="K41" s="33">
        <v>10</v>
      </c>
      <c r="L41" s="37">
        <v>9</v>
      </c>
      <c r="M41" s="11">
        <v>3</v>
      </c>
      <c r="N41" s="35">
        <v>3</v>
      </c>
      <c r="O41" s="33">
        <v>22</v>
      </c>
      <c r="P41" s="37">
        <v>24</v>
      </c>
      <c r="Q41" s="11">
        <v>5</v>
      </c>
      <c r="R41" s="35">
        <v>4</v>
      </c>
      <c r="S41" s="33">
        <v>4</v>
      </c>
      <c r="T41" s="37">
        <v>2</v>
      </c>
      <c r="U41" s="11">
        <v>4</v>
      </c>
      <c r="V41" s="35">
        <v>5</v>
      </c>
      <c r="W41" s="17">
        <v>16</v>
      </c>
      <c r="X41" s="39">
        <v>15</v>
      </c>
      <c r="Y41" s="11">
        <v>9</v>
      </c>
      <c r="Z41" s="35">
        <v>10</v>
      </c>
      <c r="AA41" s="17">
        <v>5</v>
      </c>
      <c r="AB41" s="39">
        <v>6</v>
      </c>
      <c r="AC41" s="11">
        <v>3</v>
      </c>
      <c r="AD41" s="35">
        <v>5</v>
      </c>
    </row>
    <row r="42" spans="1:30" ht="14.45" customHeight="1" x14ac:dyDescent="0.25">
      <c r="A42" s="3" t="s">
        <v>58</v>
      </c>
      <c r="B42" s="3" t="s">
        <v>66</v>
      </c>
      <c r="C42" s="6">
        <v>849</v>
      </c>
      <c r="D42" s="6">
        <v>199</v>
      </c>
      <c r="E42" s="47">
        <f t="shared" si="0"/>
        <v>0.23439340400471143</v>
      </c>
      <c r="F42" s="41">
        <v>206</v>
      </c>
      <c r="G42" s="33">
        <v>5</v>
      </c>
      <c r="H42" s="37">
        <v>6</v>
      </c>
      <c r="I42" s="11">
        <v>4</v>
      </c>
      <c r="J42" s="35">
        <v>4</v>
      </c>
      <c r="K42" s="33">
        <v>4</v>
      </c>
      <c r="L42" s="37">
        <v>1</v>
      </c>
      <c r="M42" s="11">
        <v>8</v>
      </c>
      <c r="N42" s="35">
        <v>0</v>
      </c>
      <c r="O42" s="33">
        <v>5</v>
      </c>
      <c r="P42" s="37">
        <v>4</v>
      </c>
      <c r="Q42" s="11">
        <v>1</v>
      </c>
      <c r="R42" s="35">
        <v>4</v>
      </c>
      <c r="S42" s="33">
        <v>5</v>
      </c>
      <c r="T42" s="37">
        <v>3</v>
      </c>
      <c r="U42" s="11">
        <v>4</v>
      </c>
      <c r="V42" s="35">
        <v>6</v>
      </c>
      <c r="W42" s="17">
        <v>8</v>
      </c>
      <c r="X42" s="39">
        <v>7</v>
      </c>
      <c r="Y42" s="11">
        <v>5</v>
      </c>
      <c r="Z42" s="35">
        <v>8</v>
      </c>
      <c r="AA42" s="17">
        <v>7</v>
      </c>
      <c r="AB42" s="39">
        <v>2</v>
      </c>
      <c r="AC42" s="11">
        <v>0</v>
      </c>
      <c r="AD42" s="35">
        <v>0</v>
      </c>
    </row>
    <row r="43" spans="1:30" ht="14.45" customHeight="1" x14ac:dyDescent="0.25">
      <c r="A43" s="3" t="s">
        <v>58</v>
      </c>
      <c r="B43" s="3" t="s">
        <v>67</v>
      </c>
      <c r="C43" s="6">
        <v>1361</v>
      </c>
      <c r="D43" s="6">
        <v>224</v>
      </c>
      <c r="E43" s="47">
        <f t="shared" si="0"/>
        <v>0.16458486407053638</v>
      </c>
      <c r="F43" s="41">
        <v>300</v>
      </c>
      <c r="G43" s="33">
        <v>6</v>
      </c>
      <c r="H43" s="37">
        <v>6</v>
      </c>
      <c r="I43" s="11">
        <v>6</v>
      </c>
      <c r="J43" s="35">
        <v>4</v>
      </c>
      <c r="K43" s="33">
        <v>1</v>
      </c>
      <c r="L43" s="37">
        <v>3</v>
      </c>
      <c r="M43" s="11">
        <v>1</v>
      </c>
      <c r="N43" s="35">
        <v>6</v>
      </c>
      <c r="O43" s="33">
        <v>2</v>
      </c>
      <c r="P43" s="37">
        <v>6</v>
      </c>
      <c r="Q43" s="11">
        <v>1</v>
      </c>
      <c r="R43" s="35">
        <v>4</v>
      </c>
      <c r="S43" s="33">
        <v>3</v>
      </c>
      <c r="T43" s="37">
        <v>3</v>
      </c>
      <c r="U43" s="11">
        <v>2</v>
      </c>
      <c r="V43" s="35">
        <v>5</v>
      </c>
      <c r="W43" s="17">
        <v>5</v>
      </c>
      <c r="X43" s="39">
        <v>4</v>
      </c>
      <c r="Y43" s="11">
        <v>4</v>
      </c>
      <c r="Z43" s="35">
        <v>3</v>
      </c>
      <c r="AA43" s="17">
        <v>4</v>
      </c>
      <c r="AB43" s="39">
        <v>4</v>
      </c>
      <c r="AC43" s="11">
        <v>1</v>
      </c>
      <c r="AD43" s="35">
        <v>5</v>
      </c>
    </row>
    <row r="44" spans="1:30" ht="14.45" customHeight="1" x14ac:dyDescent="0.25">
      <c r="A44" s="3" t="s">
        <v>58</v>
      </c>
      <c r="B44" s="3" t="s">
        <v>68</v>
      </c>
      <c r="C44" s="6">
        <v>1238</v>
      </c>
      <c r="D44" s="6">
        <v>321</v>
      </c>
      <c r="E44" s="47">
        <f t="shared" si="0"/>
        <v>0.25928917609046848</v>
      </c>
      <c r="F44" s="41">
        <v>418</v>
      </c>
      <c r="G44" s="33">
        <v>14</v>
      </c>
      <c r="H44" s="37">
        <v>13</v>
      </c>
      <c r="I44" s="11">
        <v>4</v>
      </c>
      <c r="J44" s="35">
        <v>2</v>
      </c>
      <c r="K44" s="33">
        <v>12</v>
      </c>
      <c r="L44" s="37">
        <v>8</v>
      </c>
      <c r="M44" s="11">
        <v>4</v>
      </c>
      <c r="N44" s="35">
        <v>8</v>
      </c>
      <c r="O44" s="33">
        <v>5</v>
      </c>
      <c r="P44" s="37">
        <v>5</v>
      </c>
      <c r="Q44" s="11">
        <v>17</v>
      </c>
      <c r="R44" s="35">
        <v>25</v>
      </c>
      <c r="S44" s="33">
        <v>2</v>
      </c>
      <c r="T44" s="37">
        <v>5</v>
      </c>
      <c r="U44" s="11">
        <v>15</v>
      </c>
      <c r="V44" s="35">
        <v>15</v>
      </c>
      <c r="W44" s="17">
        <v>14</v>
      </c>
      <c r="X44" s="39">
        <v>17</v>
      </c>
      <c r="Y44" s="11">
        <v>8</v>
      </c>
      <c r="Z44" s="35">
        <v>7</v>
      </c>
      <c r="AA44" s="17">
        <v>4</v>
      </c>
      <c r="AB44" s="39">
        <v>3</v>
      </c>
      <c r="AC44" s="11">
        <v>3</v>
      </c>
      <c r="AD44" s="35">
        <v>11</v>
      </c>
    </row>
    <row r="45" spans="1:30" ht="14.45" customHeight="1" x14ac:dyDescent="0.25">
      <c r="A45" s="3" t="s">
        <v>58</v>
      </c>
      <c r="B45" s="3" t="s">
        <v>69</v>
      </c>
      <c r="C45" s="6">
        <v>1953</v>
      </c>
      <c r="D45" s="6">
        <v>462</v>
      </c>
      <c r="E45" s="47">
        <f t="shared" si="0"/>
        <v>0.23655913978494625</v>
      </c>
      <c r="F45" s="41">
        <v>531</v>
      </c>
      <c r="G45" s="33">
        <v>17</v>
      </c>
      <c r="H45" s="37">
        <v>16</v>
      </c>
      <c r="I45" s="11">
        <v>14</v>
      </c>
      <c r="J45" s="35">
        <v>11</v>
      </c>
      <c r="K45" s="33">
        <v>7</v>
      </c>
      <c r="L45" s="37">
        <v>8</v>
      </c>
      <c r="M45" s="11">
        <v>16</v>
      </c>
      <c r="N45" s="35">
        <v>15</v>
      </c>
      <c r="O45" s="33">
        <v>20</v>
      </c>
      <c r="P45" s="37">
        <v>22</v>
      </c>
      <c r="Q45" s="11">
        <v>13</v>
      </c>
      <c r="R45" s="35">
        <v>5</v>
      </c>
      <c r="S45" s="33">
        <v>4</v>
      </c>
      <c r="T45" s="37">
        <v>2</v>
      </c>
      <c r="U45" s="11">
        <v>13</v>
      </c>
      <c r="V45" s="35">
        <v>13</v>
      </c>
      <c r="W45" s="17">
        <v>15</v>
      </c>
      <c r="X45" s="39">
        <v>10</v>
      </c>
      <c r="Y45" s="11">
        <v>11</v>
      </c>
      <c r="Z45" s="35">
        <v>13</v>
      </c>
      <c r="AA45" s="17">
        <v>7</v>
      </c>
      <c r="AB45" s="39">
        <v>7</v>
      </c>
      <c r="AC45" s="11">
        <v>2</v>
      </c>
      <c r="AD45" s="35">
        <v>5</v>
      </c>
    </row>
    <row r="46" spans="1:30" ht="14.45" customHeight="1" x14ac:dyDescent="0.25">
      <c r="A46" s="3" t="s">
        <v>70</v>
      </c>
      <c r="B46" s="3" t="s">
        <v>71</v>
      </c>
      <c r="C46" s="6">
        <v>1784</v>
      </c>
      <c r="D46" s="6">
        <v>489</v>
      </c>
      <c r="E46" s="47">
        <f t="shared" si="0"/>
        <v>0.2741031390134529</v>
      </c>
      <c r="F46" s="41">
        <v>722</v>
      </c>
      <c r="G46" s="33">
        <v>21</v>
      </c>
      <c r="H46" s="37">
        <v>28</v>
      </c>
      <c r="I46" s="11">
        <v>10</v>
      </c>
      <c r="J46" s="35">
        <v>6</v>
      </c>
      <c r="K46" s="33">
        <v>4</v>
      </c>
      <c r="L46" s="37">
        <v>9</v>
      </c>
      <c r="M46" s="11">
        <v>6</v>
      </c>
      <c r="N46" s="35">
        <v>2</v>
      </c>
      <c r="O46" s="33">
        <v>12</v>
      </c>
      <c r="P46" s="37">
        <v>20</v>
      </c>
      <c r="Q46" s="11">
        <v>17</v>
      </c>
      <c r="R46" s="35">
        <v>29</v>
      </c>
      <c r="S46" s="33">
        <v>20</v>
      </c>
      <c r="T46" s="37">
        <v>22</v>
      </c>
      <c r="U46" s="11">
        <v>13</v>
      </c>
      <c r="V46" s="35">
        <v>16</v>
      </c>
      <c r="W46" s="17">
        <v>15</v>
      </c>
      <c r="X46" s="39">
        <v>16</v>
      </c>
      <c r="Y46" s="11">
        <v>12</v>
      </c>
      <c r="Z46" s="35">
        <v>18</v>
      </c>
      <c r="AA46" s="17">
        <v>8</v>
      </c>
      <c r="AB46" s="39">
        <v>9</v>
      </c>
      <c r="AC46" s="11">
        <v>4</v>
      </c>
      <c r="AD46" s="35">
        <v>10</v>
      </c>
    </row>
    <row r="47" spans="1:30" ht="14.45" customHeight="1" x14ac:dyDescent="0.25">
      <c r="A47" s="3" t="s">
        <v>70</v>
      </c>
      <c r="B47" s="3" t="s">
        <v>72</v>
      </c>
      <c r="C47" s="6">
        <v>378</v>
      </c>
      <c r="D47" s="6">
        <v>107</v>
      </c>
      <c r="E47" s="47">
        <f t="shared" si="0"/>
        <v>0.28306878306878308</v>
      </c>
      <c r="F47" s="41">
        <v>136</v>
      </c>
      <c r="G47" s="33">
        <v>4</v>
      </c>
      <c r="H47" s="37">
        <v>6</v>
      </c>
      <c r="I47" s="11">
        <v>1</v>
      </c>
      <c r="J47" s="35">
        <v>4</v>
      </c>
      <c r="K47" s="33">
        <v>2</v>
      </c>
      <c r="L47" s="37">
        <v>3</v>
      </c>
      <c r="M47" s="11">
        <v>1</v>
      </c>
      <c r="N47" s="35">
        <v>1</v>
      </c>
      <c r="O47" s="33">
        <v>5</v>
      </c>
      <c r="P47" s="37">
        <v>7</v>
      </c>
      <c r="Q47" s="11">
        <v>1</v>
      </c>
      <c r="R47" s="35">
        <v>2</v>
      </c>
      <c r="S47" s="33">
        <v>1</v>
      </c>
      <c r="T47" s="37">
        <v>3</v>
      </c>
      <c r="U47" s="11">
        <v>0</v>
      </c>
      <c r="V47" s="35">
        <v>5</v>
      </c>
      <c r="W47" s="17">
        <v>4</v>
      </c>
      <c r="X47" s="39">
        <v>3</v>
      </c>
      <c r="Y47" s="11">
        <v>0</v>
      </c>
      <c r="Z47" s="35">
        <v>1</v>
      </c>
      <c r="AA47" s="17">
        <v>1</v>
      </c>
      <c r="AB47" s="39">
        <v>4</v>
      </c>
      <c r="AC47" s="11">
        <v>0</v>
      </c>
      <c r="AD47" s="35">
        <v>3</v>
      </c>
    </row>
    <row r="48" spans="1:30" ht="14.45" customHeight="1" x14ac:dyDescent="0.25">
      <c r="A48" s="3" t="s">
        <v>70</v>
      </c>
      <c r="B48" s="3" t="s">
        <v>73</v>
      </c>
      <c r="C48" s="6">
        <v>528</v>
      </c>
      <c r="D48" s="6">
        <v>124</v>
      </c>
      <c r="E48" s="47">
        <f t="shared" si="0"/>
        <v>0.23484848484848486</v>
      </c>
      <c r="F48" s="41">
        <v>175</v>
      </c>
      <c r="G48" s="33">
        <v>2</v>
      </c>
      <c r="H48" s="37">
        <v>3</v>
      </c>
      <c r="I48" s="11">
        <v>1</v>
      </c>
      <c r="J48" s="35">
        <v>1</v>
      </c>
      <c r="K48" s="33">
        <v>2</v>
      </c>
      <c r="L48" s="37">
        <v>5</v>
      </c>
      <c r="M48" s="11">
        <v>2</v>
      </c>
      <c r="N48" s="35">
        <v>3</v>
      </c>
      <c r="O48" s="33">
        <v>2</v>
      </c>
      <c r="P48" s="37">
        <v>6</v>
      </c>
      <c r="Q48" s="11">
        <v>4</v>
      </c>
      <c r="R48" s="35">
        <v>7</v>
      </c>
      <c r="S48" s="33">
        <v>1</v>
      </c>
      <c r="T48" s="37">
        <v>5</v>
      </c>
      <c r="U48" s="11">
        <v>5</v>
      </c>
      <c r="V48" s="35">
        <v>7</v>
      </c>
      <c r="W48" s="17">
        <v>8</v>
      </c>
      <c r="X48" s="39">
        <v>11</v>
      </c>
      <c r="Y48" s="11">
        <v>6</v>
      </c>
      <c r="Z48" s="35">
        <v>7</v>
      </c>
      <c r="AA48" s="17">
        <v>5</v>
      </c>
      <c r="AB48" s="39">
        <v>8</v>
      </c>
      <c r="AC48" s="11">
        <v>3</v>
      </c>
      <c r="AD48" s="35">
        <v>2</v>
      </c>
    </row>
    <row r="49" spans="1:30" ht="14.45" customHeight="1" x14ac:dyDescent="0.25">
      <c r="A49" s="3" t="s">
        <v>70</v>
      </c>
      <c r="B49" s="3" t="s">
        <v>74</v>
      </c>
      <c r="C49" s="6">
        <v>547</v>
      </c>
      <c r="D49" s="6">
        <v>165</v>
      </c>
      <c r="E49" s="47">
        <f t="shared" si="0"/>
        <v>0.3016453382084095</v>
      </c>
      <c r="F49" s="41">
        <v>300</v>
      </c>
      <c r="G49" s="33">
        <v>10</v>
      </c>
      <c r="H49" s="37">
        <v>14</v>
      </c>
      <c r="I49" s="11">
        <v>0</v>
      </c>
      <c r="J49" s="35">
        <v>5</v>
      </c>
      <c r="K49" s="33">
        <v>3</v>
      </c>
      <c r="L49" s="37">
        <v>10</v>
      </c>
      <c r="M49" s="11">
        <v>2</v>
      </c>
      <c r="N49" s="35">
        <v>3</v>
      </c>
      <c r="O49" s="33">
        <v>10</v>
      </c>
      <c r="P49" s="37">
        <v>15</v>
      </c>
      <c r="Q49" s="11">
        <v>5</v>
      </c>
      <c r="R49" s="35">
        <v>11</v>
      </c>
      <c r="S49" s="33">
        <v>1</v>
      </c>
      <c r="T49" s="37">
        <v>4</v>
      </c>
      <c r="U49" s="11">
        <v>7</v>
      </c>
      <c r="V49" s="35">
        <v>9</v>
      </c>
      <c r="W49" s="17">
        <v>3</v>
      </c>
      <c r="X49" s="39">
        <v>2</v>
      </c>
      <c r="Y49" s="11">
        <v>7</v>
      </c>
      <c r="Z49" s="35">
        <v>7</v>
      </c>
      <c r="AA49" s="17">
        <v>2</v>
      </c>
      <c r="AB49" s="39">
        <v>3</v>
      </c>
      <c r="AC49" s="11">
        <v>1</v>
      </c>
      <c r="AD49" s="35">
        <v>1</v>
      </c>
    </row>
    <row r="50" spans="1:30" ht="15" customHeight="1" thickBot="1" x14ac:dyDescent="0.3">
      <c r="A50" s="4" t="s">
        <v>70</v>
      </c>
      <c r="B50" s="4" t="s">
        <v>75</v>
      </c>
      <c r="C50" s="7">
        <v>1158</v>
      </c>
      <c r="D50" s="7">
        <v>340</v>
      </c>
      <c r="E50" s="47">
        <f t="shared" si="0"/>
        <v>0.29360967184801384</v>
      </c>
      <c r="F50" s="42">
        <v>424</v>
      </c>
      <c r="G50" s="34">
        <v>17</v>
      </c>
      <c r="H50" s="38">
        <v>17</v>
      </c>
      <c r="I50" s="12">
        <v>5</v>
      </c>
      <c r="J50" s="36">
        <v>9</v>
      </c>
      <c r="K50" s="34">
        <v>2</v>
      </c>
      <c r="L50" s="38">
        <v>4</v>
      </c>
      <c r="M50" s="12">
        <v>4</v>
      </c>
      <c r="N50" s="36">
        <v>7</v>
      </c>
      <c r="O50" s="34">
        <v>4</v>
      </c>
      <c r="P50" s="38">
        <v>10</v>
      </c>
      <c r="Q50" s="12">
        <v>16</v>
      </c>
      <c r="R50" s="36">
        <v>19</v>
      </c>
      <c r="S50" s="34">
        <v>3</v>
      </c>
      <c r="T50" s="38">
        <v>8</v>
      </c>
      <c r="U50" s="12">
        <v>5</v>
      </c>
      <c r="V50" s="36">
        <v>14</v>
      </c>
      <c r="W50" s="18">
        <v>10</v>
      </c>
      <c r="X50" s="40">
        <v>14</v>
      </c>
      <c r="Y50" s="12">
        <v>8</v>
      </c>
      <c r="Z50" s="36">
        <v>6</v>
      </c>
      <c r="AA50" s="18">
        <v>7</v>
      </c>
      <c r="AB50" s="40">
        <v>10</v>
      </c>
      <c r="AC50" s="12">
        <v>4</v>
      </c>
      <c r="AD50" s="36">
        <v>3</v>
      </c>
    </row>
    <row r="51" spans="1:30" ht="15" customHeight="1" thickBot="1" x14ac:dyDescent="0.3">
      <c r="A51" s="54" t="s">
        <v>76</v>
      </c>
      <c r="B51" s="55"/>
      <c r="C51" s="45">
        <f>SUM(C4:C50)</f>
        <v>49109</v>
      </c>
      <c r="D51" s="46">
        <f>SUM(D4:D50)</f>
        <v>12136</v>
      </c>
      <c r="E51" s="44">
        <f t="shared" si="0"/>
        <v>0.24712374513836569</v>
      </c>
      <c r="F51" s="43">
        <f t="shared" ref="F51:AD51" si="1">SUM(F4:F50)</f>
        <v>15208</v>
      </c>
      <c r="G51" s="19">
        <f t="shared" si="1"/>
        <v>472</v>
      </c>
      <c r="H51" s="19">
        <f t="shared" si="1"/>
        <v>432</v>
      </c>
      <c r="I51" s="13">
        <f t="shared" si="1"/>
        <v>307</v>
      </c>
      <c r="J51" s="13">
        <f t="shared" si="1"/>
        <v>333</v>
      </c>
      <c r="K51" s="19">
        <f t="shared" si="1"/>
        <v>247</v>
      </c>
      <c r="L51" s="19">
        <f t="shared" si="1"/>
        <v>268</v>
      </c>
      <c r="M51" s="13">
        <f t="shared" si="1"/>
        <v>310</v>
      </c>
      <c r="N51" s="13">
        <f t="shared" si="1"/>
        <v>254</v>
      </c>
      <c r="O51" s="19">
        <f t="shared" si="1"/>
        <v>386</v>
      </c>
      <c r="P51" s="19">
        <f t="shared" si="1"/>
        <v>386</v>
      </c>
      <c r="Q51" s="13">
        <f t="shared" si="1"/>
        <v>299</v>
      </c>
      <c r="R51" s="13">
        <f t="shared" si="1"/>
        <v>381</v>
      </c>
      <c r="S51" s="19">
        <f t="shared" si="1"/>
        <v>220</v>
      </c>
      <c r="T51" s="19">
        <f t="shared" si="1"/>
        <v>279</v>
      </c>
      <c r="U51" s="13">
        <f t="shared" si="1"/>
        <v>275</v>
      </c>
      <c r="V51" s="13">
        <f t="shared" si="1"/>
        <v>400</v>
      </c>
      <c r="W51" s="19">
        <f t="shared" si="1"/>
        <v>365</v>
      </c>
      <c r="X51" s="19">
        <f t="shared" si="1"/>
        <v>428</v>
      </c>
      <c r="Y51" s="13">
        <f t="shared" si="1"/>
        <v>293</v>
      </c>
      <c r="Z51" s="13">
        <f t="shared" si="1"/>
        <v>368</v>
      </c>
      <c r="AA51" s="19">
        <f t="shared" si="1"/>
        <v>199</v>
      </c>
      <c r="AB51" s="19">
        <f t="shared" si="1"/>
        <v>262</v>
      </c>
      <c r="AC51" s="13">
        <f t="shared" si="1"/>
        <v>59</v>
      </c>
      <c r="AD51" s="13">
        <f t="shared" si="1"/>
        <v>138</v>
      </c>
    </row>
    <row r="52" spans="1:30" x14ac:dyDescent="0.25">
      <c r="B52" s="14" t="s">
        <v>77</v>
      </c>
      <c r="C52" s="14">
        <v>19547</v>
      </c>
      <c r="D52" s="14">
        <v>3979</v>
      </c>
      <c r="E52" s="14"/>
      <c r="F52" s="14"/>
      <c r="G52" s="14">
        <v>180</v>
      </c>
      <c r="H52" s="14"/>
      <c r="I52" s="14">
        <v>88</v>
      </c>
      <c r="J52" s="14"/>
      <c r="K52" s="14">
        <v>84</v>
      </c>
      <c r="L52" s="14"/>
      <c r="M52" s="14">
        <v>92</v>
      </c>
      <c r="N52" s="14"/>
      <c r="O52" s="14">
        <v>130</v>
      </c>
      <c r="P52" s="14"/>
      <c r="Q52" s="14">
        <v>103</v>
      </c>
      <c r="R52" s="14"/>
      <c r="S52" s="14">
        <v>59</v>
      </c>
      <c r="T52" s="14"/>
      <c r="U52" s="14">
        <v>87</v>
      </c>
      <c r="V52" s="14"/>
      <c r="W52" s="14">
        <v>109</v>
      </c>
      <c r="X52" s="14"/>
      <c r="Y52" s="14">
        <v>98</v>
      </c>
      <c r="Z52" s="14"/>
      <c r="AA52" s="14">
        <v>60</v>
      </c>
      <c r="AB52" s="14"/>
      <c r="AC52" s="14">
        <v>18</v>
      </c>
      <c r="AD52" s="14"/>
    </row>
    <row r="53" spans="1:30" x14ac:dyDescent="0.25">
      <c r="B53" s="15" t="s">
        <v>78</v>
      </c>
      <c r="C53" s="15">
        <v>29562</v>
      </c>
      <c r="D53" s="15">
        <v>8157</v>
      </c>
      <c r="E53" s="15"/>
      <c r="F53" s="15"/>
      <c r="G53" s="15">
        <v>292</v>
      </c>
      <c r="H53" s="15"/>
      <c r="I53" s="15">
        <v>219</v>
      </c>
      <c r="J53" s="15"/>
      <c r="K53" s="15">
        <v>163</v>
      </c>
      <c r="L53" s="15"/>
      <c r="M53" s="15">
        <v>218</v>
      </c>
      <c r="N53" s="15"/>
      <c r="O53" s="15">
        <v>256</v>
      </c>
      <c r="P53" s="15"/>
      <c r="Q53" s="15">
        <v>196</v>
      </c>
      <c r="R53" s="15"/>
      <c r="S53" s="15">
        <v>161</v>
      </c>
      <c r="T53" s="15"/>
      <c r="U53" s="15">
        <v>188</v>
      </c>
      <c r="V53" s="15"/>
      <c r="W53" s="15">
        <v>256</v>
      </c>
      <c r="X53" s="15"/>
      <c r="Y53" s="15">
        <v>195</v>
      </c>
      <c r="Z53" s="15"/>
      <c r="AA53" s="15">
        <v>139</v>
      </c>
      <c r="AB53" s="15"/>
      <c r="AC53" s="15">
        <v>41</v>
      </c>
      <c r="AD53" s="15"/>
    </row>
    <row r="56" spans="1:30" x14ac:dyDescent="0.25">
      <c r="B56" s="50" t="str">
        <f>RIGHT(AC2, 16)</f>
        <v>28 авг по 03 сен</v>
      </c>
      <c r="C56" s="50" t="str">
        <f>RIGHT(AA2, 16)</f>
        <v>04 сен по 10 сен</v>
      </c>
      <c r="D56" s="50" t="str">
        <f>RIGHT(Y2, 16)</f>
        <v>11 сен по 17 сен</v>
      </c>
      <c r="E56" s="50" t="str">
        <f>RIGHT(W2, 16)</f>
        <v>18 сен по 24 сен</v>
      </c>
      <c r="F56" s="50" t="str">
        <f>RIGHT(U2, 16)</f>
        <v>25 сен по 01 окт</v>
      </c>
      <c r="G56" s="50" t="str">
        <f>RIGHT(S2, 16)</f>
        <v>02 окт по 08 окт</v>
      </c>
      <c r="H56" s="50" t="str">
        <f>RIGHT(Q2, 16)</f>
        <v>09 окт по 15 окт</v>
      </c>
      <c r="I56" s="50" t="str">
        <f>RIGHT(O2, 16)</f>
        <v>16 окт по 22 окт</v>
      </c>
      <c r="J56" s="50" t="str">
        <f>RIGHT(M2, 16)</f>
        <v>23 окт по 29 окт</v>
      </c>
      <c r="K56" s="50" t="str">
        <f>RIGHT(K2, 16)</f>
        <v>30 окт по 05 ноя</v>
      </c>
      <c r="L56" s="50" t="str">
        <f>RIGHT(I2, 16)</f>
        <v>06 ноя по 12 ноя</v>
      </c>
      <c r="M56" s="50" t="str">
        <f>RIGHT(G2, 16)</f>
        <v>13 ноя по 19 ноя</v>
      </c>
      <c r="Y56" t="str">
        <f t="shared" ref="Y56:AD56" si="2">RIGHT(AD2, 15)</f>
        <v/>
      </c>
      <c r="Z56" t="str">
        <f t="shared" si="2"/>
        <v/>
      </c>
      <c r="AA56" t="str">
        <f t="shared" si="2"/>
        <v/>
      </c>
      <c r="AB56" t="str">
        <f t="shared" si="2"/>
        <v/>
      </c>
      <c r="AC56" t="str">
        <f t="shared" si="2"/>
        <v/>
      </c>
      <c r="AD56" t="str">
        <f t="shared" si="2"/>
        <v/>
      </c>
    </row>
    <row r="57" spans="1:30" x14ac:dyDescent="0.25">
      <c r="A57" t="s">
        <v>79</v>
      </c>
      <c r="B57" s="48">
        <f>AC51</f>
        <v>59</v>
      </c>
      <c r="C57" s="48">
        <f>AA51</f>
        <v>199</v>
      </c>
      <c r="D57" s="48">
        <f>Y51</f>
        <v>293</v>
      </c>
      <c r="E57" s="48">
        <f>W51</f>
        <v>365</v>
      </c>
      <c r="F57" s="48">
        <f>U51</f>
        <v>275</v>
      </c>
      <c r="G57" s="48">
        <f>S51</f>
        <v>220</v>
      </c>
      <c r="H57" s="48">
        <f>Q51</f>
        <v>299</v>
      </c>
      <c r="I57" s="48">
        <f>O51</f>
        <v>386</v>
      </c>
      <c r="J57" s="48">
        <f>M51</f>
        <v>310</v>
      </c>
      <c r="K57" s="48">
        <f>K51</f>
        <v>247</v>
      </c>
      <c r="L57" s="48">
        <f>I51</f>
        <v>307</v>
      </c>
      <c r="M57" s="48">
        <f>G51</f>
        <v>472</v>
      </c>
      <c r="O57" s="48"/>
      <c r="Q57" s="48"/>
      <c r="S57" s="48"/>
      <c r="U57" s="48"/>
      <c r="W57" s="48"/>
    </row>
    <row r="58" spans="1:30" x14ac:dyDescent="0.25">
      <c r="A58" t="s">
        <v>80</v>
      </c>
      <c r="B58" s="48">
        <f t="shared" ref="B58:L58" si="3">C58-C57</f>
        <v>8763</v>
      </c>
      <c r="C58" s="48">
        <f t="shared" si="3"/>
        <v>8962</v>
      </c>
      <c r="D58" s="48">
        <f t="shared" si="3"/>
        <v>9255</v>
      </c>
      <c r="E58" s="48">
        <f t="shared" si="3"/>
        <v>9620</v>
      </c>
      <c r="F58" s="48">
        <f t="shared" si="3"/>
        <v>9895</v>
      </c>
      <c r="G58" s="48">
        <f t="shared" si="3"/>
        <v>10115</v>
      </c>
      <c r="H58" s="48">
        <f t="shared" si="3"/>
        <v>10414</v>
      </c>
      <c r="I58" s="48">
        <f t="shared" si="3"/>
        <v>10800</v>
      </c>
      <c r="J58" s="48">
        <f t="shared" si="3"/>
        <v>11110</v>
      </c>
      <c r="K58" s="48">
        <f t="shared" si="3"/>
        <v>11357</v>
      </c>
      <c r="L58" s="48">
        <f t="shared" si="3"/>
        <v>11664</v>
      </c>
      <c r="M58" s="48">
        <f>D51</f>
        <v>12136</v>
      </c>
      <c r="O58" s="48"/>
      <c r="Q58" s="48"/>
      <c r="S58" s="48"/>
      <c r="U58" s="48"/>
      <c r="V58" t="s">
        <v>81</v>
      </c>
      <c r="W58" s="48"/>
    </row>
    <row r="59" spans="1:30" x14ac:dyDescent="0.25">
      <c r="B59" s="51" t="str">
        <f t="shared" ref="B59:M59" si="4">B56</f>
        <v>28 авг по 03 сен</v>
      </c>
      <c r="C59" s="51" t="str">
        <f t="shared" si="4"/>
        <v>04 сен по 10 сен</v>
      </c>
      <c r="D59" s="51" t="str">
        <f t="shared" si="4"/>
        <v>11 сен по 17 сен</v>
      </c>
      <c r="E59" s="51" t="str">
        <f t="shared" si="4"/>
        <v>18 сен по 24 сен</v>
      </c>
      <c r="F59" s="51" t="str">
        <f t="shared" si="4"/>
        <v>25 сен по 01 окт</v>
      </c>
      <c r="G59" s="51" t="str">
        <f t="shared" si="4"/>
        <v>02 окт по 08 окт</v>
      </c>
      <c r="H59" s="51" t="str">
        <f t="shared" si="4"/>
        <v>09 окт по 15 окт</v>
      </c>
      <c r="I59" s="51" t="str">
        <f t="shared" si="4"/>
        <v>16 окт по 22 окт</v>
      </c>
      <c r="J59" s="51" t="str">
        <f t="shared" si="4"/>
        <v>23 окт по 29 окт</v>
      </c>
      <c r="K59" s="51" t="str">
        <f t="shared" si="4"/>
        <v>30 окт по 05 ноя</v>
      </c>
      <c r="L59" s="51" t="str">
        <f t="shared" si="4"/>
        <v>06 ноя по 12 ноя</v>
      </c>
      <c r="M59" s="51" t="str">
        <f t="shared" si="4"/>
        <v>13 ноя по 19 ноя</v>
      </c>
      <c r="O59" s="48"/>
      <c r="Q59" s="48"/>
      <c r="S59" s="48"/>
      <c r="U59" s="48"/>
      <c r="W59" s="48"/>
    </row>
    <row r="60" spans="1:30" x14ac:dyDescent="0.25">
      <c r="A60" t="s">
        <v>82</v>
      </c>
      <c r="B60" s="48">
        <f>AD51</f>
        <v>138</v>
      </c>
      <c r="C60" s="48">
        <f>AB51</f>
        <v>262</v>
      </c>
      <c r="D60" s="48">
        <f>Z51</f>
        <v>368</v>
      </c>
      <c r="E60" s="48">
        <f>X51</f>
        <v>428</v>
      </c>
      <c r="F60" s="48">
        <f>V51</f>
        <v>400</v>
      </c>
      <c r="G60" s="48">
        <f>T51</f>
        <v>279</v>
      </c>
      <c r="H60" s="48">
        <f>R51</f>
        <v>381</v>
      </c>
      <c r="I60" s="48">
        <f>P51</f>
        <v>386</v>
      </c>
      <c r="J60" s="48">
        <f>N51</f>
        <v>254</v>
      </c>
      <c r="K60" s="48">
        <f>L51</f>
        <v>268</v>
      </c>
      <c r="L60" s="48">
        <f>J51</f>
        <v>333</v>
      </c>
      <c r="M60" s="48">
        <f>H51</f>
        <v>432</v>
      </c>
      <c r="O60" s="48"/>
      <c r="Q60" s="48"/>
      <c r="S60" s="48"/>
      <c r="U60" s="48"/>
      <c r="W60" s="48" t="s">
        <v>81</v>
      </c>
    </row>
    <row r="61" spans="1:30" x14ac:dyDescent="0.25">
      <c r="A61" t="s">
        <v>83</v>
      </c>
      <c r="B61" s="48">
        <f t="shared" ref="B61:L61" si="5">C61-C60</f>
        <v>11417</v>
      </c>
      <c r="C61" s="48">
        <f t="shared" si="5"/>
        <v>11679</v>
      </c>
      <c r="D61" s="48">
        <f t="shared" si="5"/>
        <v>12047</v>
      </c>
      <c r="E61" s="48">
        <f t="shared" si="5"/>
        <v>12475</v>
      </c>
      <c r="F61" s="48">
        <f t="shared" si="5"/>
        <v>12875</v>
      </c>
      <c r="G61" s="48">
        <f t="shared" si="5"/>
        <v>13154</v>
      </c>
      <c r="H61" s="48">
        <f t="shared" si="5"/>
        <v>13535</v>
      </c>
      <c r="I61" s="48">
        <f t="shared" si="5"/>
        <v>13921</v>
      </c>
      <c r="J61" s="48">
        <f t="shared" si="5"/>
        <v>14175</v>
      </c>
      <c r="K61" s="48">
        <f t="shared" si="5"/>
        <v>14443</v>
      </c>
      <c r="L61" s="48">
        <f t="shared" si="5"/>
        <v>14776</v>
      </c>
      <c r="M61" s="48">
        <f>F51</f>
        <v>15208</v>
      </c>
      <c r="O61" s="48"/>
      <c r="Q61" s="48"/>
      <c r="R61" t="s">
        <v>81</v>
      </c>
      <c r="S61" s="48"/>
      <c r="U61" s="48"/>
      <c r="W61" s="48"/>
    </row>
    <row r="63" spans="1:30" x14ac:dyDescent="0.25">
      <c r="R63" t="s">
        <v>81</v>
      </c>
      <c r="U63" t="s">
        <v>81</v>
      </c>
    </row>
    <row r="64" spans="1:30" x14ac:dyDescent="0.25">
      <c r="A64" t="s">
        <v>15</v>
      </c>
      <c r="B64" t="s">
        <v>16</v>
      </c>
      <c r="C64" t="s">
        <v>18</v>
      </c>
    </row>
    <row r="65" spans="1:22" ht="18" customHeight="1" x14ac:dyDescent="0.25">
      <c r="A65" t="s">
        <v>31</v>
      </c>
      <c r="B65" t="s">
        <v>35</v>
      </c>
      <c r="C65">
        <v>53</v>
      </c>
      <c r="F65" s="2" t="s">
        <v>81</v>
      </c>
    </row>
    <row r="66" spans="1:22" ht="16.149999999999999" customHeight="1" x14ac:dyDescent="0.25">
      <c r="A66" t="s">
        <v>31</v>
      </c>
      <c r="B66" t="s">
        <v>37</v>
      </c>
      <c r="C66">
        <v>65</v>
      </c>
    </row>
    <row r="67" spans="1:22" x14ac:dyDescent="0.25">
      <c r="A67" t="s">
        <v>31</v>
      </c>
      <c r="B67" t="s">
        <v>34</v>
      </c>
      <c r="C67">
        <v>70</v>
      </c>
      <c r="J67" t="s">
        <v>81</v>
      </c>
      <c r="V67" t="s">
        <v>81</v>
      </c>
    </row>
    <row r="68" spans="1:22" x14ac:dyDescent="0.25">
      <c r="A68" t="s">
        <v>52</v>
      </c>
      <c r="B68" t="s">
        <v>54</v>
      </c>
      <c r="C68">
        <v>94</v>
      </c>
    </row>
    <row r="69" spans="1:22" x14ac:dyDescent="0.25">
      <c r="A69" t="s">
        <v>70</v>
      </c>
      <c r="B69" t="s">
        <v>72</v>
      </c>
      <c r="C69">
        <v>107</v>
      </c>
    </row>
    <row r="70" spans="1:22" x14ac:dyDescent="0.25">
      <c r="A70" t="s">
        <v>70</v>
      </c>
      <c r="B70" t="s">
        <v>73</v>
      </c>
      <c r="C70">
        <v>124</v>
      </c>
    </row>
    <row r="71" spans="1:22" x14ac:dyDescent="0.25">
      <c r="A71" t="s">
        <v>31</v>
      </c>
      <c r="B71" t="s">
        <v>32</v>
      </c>
      <c r="C71">
        <v>148</v>
      </c>
    </row>
    <row r="72" spans="1:22" x14ac:dyDescent="0.25">
      <c r="A72" t="s">
        <v>52</v>
      </c>
      <c r="B72" t="s">
        <v>55</v>
      </c>
      <c r="C72">
        <v>165</v>
      </c>
    </row>
    <row r="73" spans="1:22" x14ac:dyDescent="0.25">
      <c r="A73" t="s">
        <v>70</v>
      </c>
      <c r="B73" t="s">
        <v>74</v>
      </c>
      <c r="C73">
        <v>165</v>
      </c>
    </row>
    <row r="74" spans="1:22" x14ac:dyDescent="0.25">
      <c r="A74" t="s">
        <v>31</v>
      </c>
      <c r="B74" t="s">
        <v>33</v>
      </c>
      <c r="C74">
        <v>177</v>
      </c>
    </row>
    <row r="75" spans="1:22" x14ac:dyDescent="0.25">
      <c r="A75" t="s">
        <v>39</v>
      </c>
      <c r="B75" t="s">
        <v>43</v>
      </c>
      <c r="C75">
        <v>179</v>
      </c>
    </row>
    <row r="76" spans="1:22" x14ac:dyDescent="0.25">
      <c r="A76" t="s">
        <v>22</v>
      </c>
      <c r="B76" t="s">
        <v>25</v>
      </c>
      <c r="C76">
        <v>180</v>
      </c>
    </row>
    <row r="77" spans="1:22" x14ac:dyDescent="0.25">
      <c r="A77" t="s">
        <v>46</v>
      </c>
      <c r="B77" t="s">
        <v>51</v>
      </c>
      <c r="C77" s="49">
        <v>185</v>
      </c>
      <c r="M77" t="s">
        <v>81</v>
      </c>
    </row>
    <row r="78" spans="1:22" x14ac:dyDescent="0.25">
      <c r="A78" t="s">
        <v>22</v>
      </c>
      <c r="B78" t="s">
        <v>26</v>
      </c>
      <c r="C78">
        <v>186</v>
      </c>
    </row>
    <row r="79" spans="1:22" x14ac:dyDescent="0.25">
      <c r="A79" t="s">
        <v>58</v>
      </c>
      <c r="B79" t="s">
        <v>66</v>
      </c>
      <c r="C79">
        <v>199</v>
      </c>
    </row>
    <row r="80" spans="1:22" x14ac:dyDescent="0.25">
      <c r="A80" t="s">
        <v>22</v>
      </c>
      <c r="B80" t="s">
        <v>29</v>
      </c>
      <c r="C80">
        <v>207</v>
      </c>
      <c r="L80" t="s">
        <v>81</v>
      </c>
    </row>
    <row r="81" spans="1:10" x14ac:dyDescent="0.25">
      <c r="A81" t="s">
        <v>58</v>
      </c>
      <c r="B81" t="s">
        <v>60</v>
      </c>
      <c r="C81">
        <v>214</v>
      </c>
    </row>
    <row r="82" spans="1:10" x14ac:dyDescent="0.25">
      <c r="A82" t="s">
        <v>31</v>
      </c>
      <c r="B82" t="s">
        <v>38</v>
      </c>
      <c r="C82">
        <v>215</v>
      </c>
    </row>
    <row r="83" spans="1:10" x14ac:dyDescent="0.25">
      <c r="A83" t="s">
        <v>58</v>
      </c>
      <c r="B83" t="s">
        <v>61</v>
      </c>
      <c r="C83">
        <v>218</v>
      </c>
    </row>
    <row r="84" spans="1:10" x14ac:dyDescent="0.25">
      <c r="A84" t="s">
        <v>46</v>
      </c>
      <c r="B84" t="s">
        <v>47</v>
      </c>
      <c r="C84">
        <v>220</v>
      </c>
    </row>
    <row r="85" spans="1:10" x14ac:dyDescent="0.25">
      <c r="A85" t="s">
        <v>58</v>
      </c>
      <c r="B85" t="s">
        <v>67</v>
      </c>
      <c r="C85">
        <v>224</v>
      </c>
      <c r="H85" t="s">
        <v>81</v>
      </c>
    </row>
    <row r="86" spans="1:10" x14ac:dyDescent="0.25">
      <c r="A86" t="s">
        <v>58</v>
      </c>
      <c r="B86" t="s">
        <v>64</v>
      </c>
      <c r="C86">
        <v>226</v>
      </c>
      <c r="J86" t="s">
        <v>81</v>
      </c>
    </row>
    <row r="87" spans="1:10" x14ac:dyDescent="0.25">
      <c r="A87" t="s">
        <v>58</v>
      </c>
      <c r="B87" t="s">
        <v>63</v>
      </c>
      <c r="C87">
        <v>235</v>
      </c>
    </row>
    <row r="88" spans="1:10" x14ac:dyDescent="0.25">
      <c r="A88" t="s">
        <v>22</v>
      </c>
      <c r="B88" t="s">
        <v>30</v>
      </c>
      <c r="C88">
        <v>237</v>
      </c>
    </row>
    <row r="89" spans="1:10" x14ac:dyDescent="0.25">
      <c r="A89" t="s">
        <v>52</v>
      </c>
      <c r="B89" t="s">
        <v>56</v>
      </c>
      <c r="C89">
        <v>239</v>
      </c>
    </row>
    <row r="90" spans="1:10" x14ac:dyDescent="0.25">
      <c r="A90" t="s">
        <v>58</v>
      </c>
      <c r="B90" t="s">
        <v>62</v>
      </c>
      <c r="C90">
        <v>253</v>
      </c>
    </row>
    <row r="91" spans="1:10" x14ac:dyDescent="0.25">
      <c r="A91" t="s">
        <v>52</v>
      </c>
      <c r="B91" t="s">
        <v>53</v>
      </c>
      <c r="C91">
        <v>254</v>
      </c>
    </row>
    <row r="92" spans="1:10" x14ac:dyDescent="0.25">
      <c r="A92" t="s">
        <v>46</v>
      </c>
      <c r="B92" t="s">
        <v>50</v>
      </c>
      <c r="C92">
        <v>264</v>
      </c>
    </row>
    <row r="93" spans="1:10" x14ac:dyDescent="0.25">
      <c r="A93" t="s">
        <v>22</v>
      </c>
      <c r="B93" t="s">
        <v>28</v>
      </c>
      <c r="C93">
        <v>269</v>
      </c>
    </row>
    <row r="94" spans="1:10" x14ac:dyDescent="0.25">
      <c r="A94" t="s">
        <v>46</v>
      </c>
      <c r="B94" t="s">
        <v>49</v>
      </c>
      <c r="C94">
        <v>270</v>
      </c>
    </row>
    <row r="95" spans="1:10" x14ac:dyDescent="0.25">
      <c r="A95" t="s">
        <v>39</v>
      </c>
      <c r="B95" t="s">
        <v>42</v>
      </c>
      <c r="C95">
        <v>274</v>
      </c>
    </row>
    <row r="96" spans="1:10" x14ac:dyDescent="0.25">
      <c r="A96" t="s">
        <v>39</v>
      </c>
      <c r="B96" t="s">
        <v>45</v>
      </c>
      <c r="C96">
        <v>288</v>
      </c>
    </row>
    <row r="97" spans="1:6" x14ac:dyDescent="0.25">
      <c r="A97" t="s">
        <v>31</v>
      </c>
      <c r="B97" t="s">
        <v>36</v>
      </c>
      <c r="C97" s="2">
        <v>294</v>
      </c>
    </row>
    <row r="98" spans="1:6" x14ac:dyDescent="0.25">
      <c r="A98" t="s">
        <v>58</v>
      </c>
      <c r="B98" t="s">
        <v>65</v>
      </c>
      <c r="C98">
        <v>304</v>
      </c>
    </row>
    <row r="99" spans="1:6" x14ac:dyDescent="0.25">
      <c r="A99" t="s">
        <v>58</v>
      </c>
      <c r="B99" t="s">
        <v>68</v>
      </c>
      <c r="C99">
        <v>321</v>
      </c>
    </row>
    <row r="100" spans="1:6" x14ac:dyDescent="0.25">
      <c r="A100" t="s">
        <v>22</v>
      </c>
      <c r="B100" t="s">
        <v>23</v>
      </c>
      <c r="C100">
        <v>322</v>
      </c>
    </row>
    <row r="101" spans="1:6" x14ac:dyDescent="0.25">
      <c r="A101" t="s">
        <v>39</v>
      </c>
      <c r="B101" t="s">
        <v>44</v>
      </c>
      <c r="C101">
        <v>338</v>
      </c>
    </row>
    <row r="102" spans="1:6" x14ac:dyDescent="0.25">
      <c r="A102" t="s">
        <v>70</v>
      </c>
      <c r="B102" t="s">
        <v>75</v>
      </c>
      <c r="C102">
        <v>340</v>
      </c>
    </row>
    <row r="103" spans="1:6" x14ac:dyDescent="0.25">
      <c r="A103" t="s">
        <v>22</v>
      </c>
      <c r="B103" t="s">
        <v>27</v>
      </c>
      <c r="C103">
        <v>341</v>
      </c>
    </row>
    <row r="104" spans="1:6" x14ac:dyDescent="0.25">
      <c r="A104" t="s">
        <v>52</v>
      </c>
      <c r="B104" t="s">
        <v>57</v>
      </c>
      <c r="C104">
        <v>375</v>
      </c>
    </row>
    <row r="105" spans="1:6" x14ac:dyDescent="0.25">
      <c r="A105" t="s">
        <v>46</v>
      </c>
      <c r="B105" t="s">
        <v>48</v>
      </c>
      <c r="C105">
        <v>406</v>
      </c>
    </row>
    <row r="106" spans="1:6" x14ac:dyDescent="0.25">
      <c r="A106" t="s">
        <v>39</v>
      </c>
      <c r="B106" t="s">
        <v>40</v>
      </c>
      <c r="C106">
        <v>417</v>
      </c>
    </row>
    <row r="107" spans="1:6" x14ac:dyDescent="0.25">
      <c r="A107" t="s">
        <v>58</v>
      </c>
      <c r="B107" t="s">
        <v>59</v>
      </c>
      <c r="C107">
        <v>421</v>
      </c>
    </row>
    <row r="108" spans="1:6" x14ac:dyDescent="0.25">
      <c r="A108" t="s">
        <v>22</v>
      </c>
      <c r="B108" t="s">
        <v>24</v>
      </c>
      <c r="C108">
        <v>449</v>
      </c>
    </row>
    <row r="109" spans="1:6" x14ac:dyDescent="0.25">
      <c r="A109" t="s">
        <v>58</v>
      </c>
      <c r="B109" t="s">
        <v>69</v>
      </c>
      <c r="C109">
        <v>462</v>
      </c>
    </row>
    <row r="110" spans="1:6" x14ac:dyDescent="0.25">
      <c r="A110" t="s">
        <v>70</v>
      </c>
      <c r="B110" t="s">
        <v>71</v>
      </c>
      <c r="C110">
        <v>489</v>
      </c>
    </row>
    <row r="111" spans="1:6" x14ac:dyDescent="0.25">
      <c r="A111" t="s">
        <v>39</v>
      </c>
      <c r="B111" t="s">
        <v>41</v>
      </c>
      <c r="C111">
        <v>653</v>
      </c>
    </row>
    <row r="112" spans="1:6" x14ac:dyDescent="0.25">
      <c r="F112" t="s">
        <v>81</v>
      </c>
    </row>
    <row r="114" spans="1:3" x14ac:dyDescent="0.25">
      <c r="A114" t="s">
        <v>15</v>
      </c>
      <c r="B114" t="s">
        <v>16</v>
      </c>
      <c r="C114" t="s">
        <v>3</v>
      </c>
    </row>
    <row r="115" spans="1:3" x14ac:dyDescent="0.25">
      <c r="A115" t="s">
        <v>31</v>
      </c>
      <c r="B115" t="s">
        <v>33</v>
      </c>
      <c r="C115">
        <v>0</v>
      </c>
    </row>
    <row r="116" spans="1:3" x14ac:dyDescent="0.25">
      <c r="A116" t="s">
        <v>31</v>
      </c>
      <c r="B116" t="s">
        <v>34</v>
      </c>
      <c r="C116">
        <v>0</v>
      </c>
    </row>
    <row r="117" spans="1:3" x14ac:dyDescent="0.25">
      <c r="A117" t="s">
        <v>22</v>
      </c>
      <c r="B117" t="s">
        <v>29</v>
      </c>
      <c r="C117">
        <v>1</v>
      </c>
    </row>
    <row r="118" spans="1:3" x14ac:dyDescent="0.25">
      <c r="A118" t="s">
        <v>31</v>
      </c>
      <c r="B118" t="s">
        <v>37</v>
      </c>
      <c r="C118">
        <v>1</v>
      </c>
    </row>
    <row r="119" spans="1:3" x14ac:dyDescent="0.25">
      <c r="A119" t="s">
        <v>52</v>
      </c>
      <c r="B119" t="s">
        <v>54</v>
      </c>
      <c r="C119">
        <v>1</v>
      </c>
    </row>
    <row r="120" spans="1:3" x14ac:dyDescent="0.25">
      <c r="A120" t="s">
        <v>58</v>
      </c>
      <c r="B120" t="s">
        <v>64</v>
      </c>
      <c r="C120">
        <v>1</v>
      </c>
    </row>
    <row r="121" spans="1:3" x14ac:dyDescent="0.25">
      <c r="A121" t="s">
        <v>31</v>
      </c>
      <c r="B121" t="s">
        <v>35</v>
      </c>
      <c r="C121">
        <v>2</v>
      </c>
    </row>
    <row r="122" spans="1:3" x14ac:dyDescent="0.25">
      <c r="A122" t="s">
        <v>70</v>
      </c>
      <c r="B122" t="s">
        <v>73</v>
      </c>
      <c r="C122">
        <v>2</v>
      </c>
    </row>
    <row r="123" spans="1:3" x14ac:dyDescent="0.25">
      <c r="A123" t="s">
        <v>31</v>
      </c>
      <c r="B123" t="s">
        <v>32</v>
      </c>
      <c r="C123">
        <v>3</v>
      </c>
    </row>
    <row r="124" spans="1:3" x14ac:dyDescent="0.25">
      <c r="A124" t="s">
        <v>39</v>
      </c>
      <c r="B124" t="s">
        <v>43</v>
      </c>
      <c r="C124">
        <v>3</v>
      </c>
    </row>
    <row r="125" spans="1:3" x14ac:dyDescent="0.25">
      <c r="A125" t="s">
        <v>46</v>
      </c>
      <c r="B125" t="s">
        <v>51</v>
      </c>
      <c r="C125">
        <v>3</v>
      </c>
    </row>
    <row r="126" spans="1:3" x14ac:dyDescent="0.25">
      <c r="A126" t="s">
        <v>22</v>
      </c>
      <c r="B126" t="s">
        <v>30</v>
      </c>
      <c r="C126">
        <v>4</v>
      </c>
    </row>
    <row r="127" spans="1:3" x14ac:dyDescent="0.25">
      <c r="A127" t="s">
        <v>58</v>
      </c>
      <c r="B127" t="s">
        <v>60</v>
      </c>
      <c r="C127">
        <v>4</v>
      </c>
    </row>
    <row r="128" spans="1:3" x14ac:dyDescent="0.25">
      <c r="A128" t="s">
        <v>70</v>
      </c>
      <c r="B128" t="s">
        <v>72</v>
      </c>
      <c r="C128">
        <v>4</v>
      </c>
    </row>
    <row r="129" spans="1:3" x14ac:dyDescent="0.25">
      <c r="A129" t="s">
        <v>22</v>
      </c>
      <c r="B129" t="s">
        <v>23</v>
      </c>
      <c r="C129">
        <v>5</v>
      </c>
    </row>
    <row r="130" spans="1:3" x14ac:dyDescent="0.25">
      <c r="A130" t="s">
        <v>46</v>
      </c>
      <c r="B130" t="s">
        <v>49</v>
      </c>
      <c r="C130">
        <v>5</v>
      </c>
    </row>
    <row r="131" spans="1:3" x14ac:dyDescent="0.25">
      <c r="A131" t="s">
        <v>46</v>
      </c>
      <c r="B131" t="s">
        <v>50</v>
      </c>
      <c r="C131">
        <v>5</v>
      </c>
    </row>
    <row r="132" spans="1:3" x14ac:dyDescent="0.25">
      <c r="A132" t="s">
        <v>58</v>
      </c>
      <c r="B132" t="s">
        <v>66</v>
      </c>
      <c r="C132">
        <v>5</v>
      </c>
    </row>
    <row r="133" spans="1:3" x14ac:dyDescent="0.25">
      <c r="A133" t="s">
        <v>58</v>
      </c>
      <c r="B133" t="s">
        <v>67</v>
      </c>
      <c r="C133">
        <v>6</v>
      </c>
    </row>
    <row r="134" spans="1:3" x14ac:dyDescent="0.25">
      <c r="A134" t="s">
        <v>52</v>
      </c>
      <c r="B134" t="s">
        <v>56</v>
      </c>
      <c r="C134">
        <v>7</v>
      </c>
    </row>
    <row r="135" spans="1:3" x14ac:dyDescent="0.25">
      <c r="A135" t="s">
        <v>22</v>
      </c>
      <c r="B135" t="s">
        <v>26</v>
      </c>
      <c r="C135">
        <v>8</v>
      </c>
    </row>
    <row r="136" spans="1:3" x14ac:dyDescent="0.25">
      <c r="A136" t="s">
        <v>22</v>
      </c>
      <c r="B136" t="s">
        <v>28</v>
      </c>
      <c r="C136">
        <v>8</v>
      </c>
    </row>
    <row r="137" spans="1:3" x14ac:dyDescent="0.25">
      <c r="A137" t="s">
        <v>22</v>
      </c>
      <c r="B137" t="s">
        <v>25</v>
      </c>
      <c r="C137">
        <v>9</v>
      </c>
    </row>
    <row r="138" spans="1:3" x14ac:dyDescent="0.25">
      <c r="A138" t="s">
        <v>58</v>
      </c>
      <c r="B138" t="s">
        <v>61</v>
      </c>
      <c r="C138">
        <v>9</v>
      </c>
    </row>
    <row r="139" spans="1:3" x14ac:dyDescent="0.25">
      <c r="A139" t="s">
        <v>31</v>
      </c>
      <c r="B139" t="s">
        <v>38</v>
      </c>
      <c r="C139">
        <v>10</v>
      </c>
    </row>
    <row r="140" spans="1:3" x14ac:dyDescent="0.25">
      <c r="A140" t="s">
        <v>52</v>
      </c>
      <c r="B140" t="s">
        <v>55</v>
      </c>
      <c r="C140">
        <v>10</v>
      </c>
    </row>
    <row r="141" spans="1:3" x14ac:dyDescent="0.25">
      <c r="A141" t="s">
        <v>70</v>
      </c>
      <c r="B141" t="s">
        <v>74</v>
      </c>
      <c r="C141">
        <v>10</v>
      </c>
    </row>
    <row r="142" spans="1:3" x14ac:dyDescent="0.25">
      <c r="A142" t="s">
        <v>39</v>
      </c>
      <c r="B142" t="s">
        <v>40</v>
      </c>
      <c r="C142">
        <v>11</v>
      </c>
    </row>
    <row r="143" spans="1:3" x14ac:dyDescent="0.25">
      <c r="A143" t="s">
        <v>58</v>
      </c>
      <c r="B143" t="s">
        <v>62</v>
      </c>
      <c r="C143">
        <v>11</v>
      </c>
    </row>
    <row r="144" spans="1:3" x14ac:dyDescent="0.25">
      <c r="A144" t="s">
        <v>46</v>
      </c>
      <c r="B144" t="s">
        <v>47</v>
      </c>
      <c r="C144">
        <v>12</v>
      </c>
    </row>
    <row r="145" spans="1:11" x14ac:dyDescent="0.25">
      <c r="A145" t="s">
        <v>58</v>
      </c>
      <c r="B145" t="s">
        <v>68</v>
      </c>
      <c r="C145">
        <v>14</v>
      </c>
    </row>
    <row r="146" spans="1:11" x14ac:dyDescent="0.25">
      <c r="A146" t="s">
        <v>31</v>
      </c>
      <c r="B146" t="s">
        <v>36</v>
      </c>
      <c r="C146">
        <v>15</v>
      </c>
    </row>
    <row r="147" spans="1:11" x14ac:dyDescent="0.25">
      <c r="A147" t="s">
        <v>39</v>
      </c>
      <c r="B147" t="s">
        <v>44</v>
      </c>
      <c r="C147">
        <v>15</v>
      </c>
    </row>
    <row r="148" spans="1:11" x14ac:dyDescent="0.25">
      <c r="A148" t="s">
        <v>52</v>
      </c>
      <c r="B148" t="s">
        <v>53</v>
      </c>
      <c r="C148">
        <v>15</v>
      </c>
    </row>
    <row r="149" spans="1:11" x14ac:dyDescent="0.25">
      <c r="A149" t="s">
        <v>46</v>
      </c>
      <c r="B149" t="s">
        <v>48</v>
      </c>
      <c r="C149">
        <v>16</v>
      </c>
    </row>
    <row r="150" spans="1:11" x14ac:dyDescent="0.25">
      <c r="A150" t="s">
        <v>22</v>
      </c>
      <c r="B150" t="s">
        <v>27</v>
      </c>
      <c r="C150">
        <v>17</v>
      </c>
    </row>
    <row r="151" spans="1:11" x14ac:dyDescent="0.25">
      <c r="A151" t="s">
        <v>52</v>
      </c>
      <c r="B151" t="s">
        <v>57</v>
      </c>
      <c r="C151">
        <v>17</v>
      </c>
    </row>
    <row r="152" spans="1:11" x14ac:dyDescent="0.25">
      <c r="A152" t="s">
        <v>58</v>
      </c>
      <c r="B152" t="s">
        <v>63</v>
      </c>
      <c r="C152">
        <v>17</v>
      </c>
      <c r="K152" t="s">
        <v>81</v>
      </c>
    </row>
    <row r="153" spans="1:11" x14ac:dyDescent="0.25">
      <c r="A153" t="s">
        <v>58</v>
      </c>
      <c r="B153" t="s">
        <v>69</v>
      </c>
      <c r="C153">
        <v>17</v>
      </c>
    </row>
    <row r="154" spans="1:11" x14ac:dyDescent="0.25">
      <c r="A154" t="s">
        <v>70</v>
      </c>
      <c r="B154" t="s">
        <v>75</v>
      </c>
      <c r="C154">
        <v>17</v>
      </c>
    </row>
    <row r="155" spans="1:11" x14ac:dyDescent="0.25">
      <c r="A155" t="s">
        <v>39</v>
      </c>
      <c r="B155" t="s">
        <v>45</v>
      </c>
      <c r="C155">
        <v>18</v>
      </c>
    </row>
    <row r="156" spans="1:11" x14ac:dyDescent="0.25">
      <c r="A156" t="s">
        <v>39</v>
      </c>
      <c r="B156" t="s">
        <v>42</v>
      </c>
      <c r="C156">
        <v>21</v>
      </c>
    </row>
    <row r="157" spans="1:11" x14ac:dyDescent="0.25">
      <c r="A157" t="s">
        <v>58</v>
      </c>
      <c r="B157" t="s">
        <v>59</v>
      </c>
      <c r="C157">
        <v>21</v>
      </c>
    </row>
    <row r="158" spans="1:11" x14ac:dyDescent="0.25">
      <c r="A158" t="s">
        <v>70</v>
      </c>
      <c r="B158" t="s">
        <v>71</v>
      </c>
      <c r="C158">
        <v>21</v>
      </c>
    </row>
    <row r="159" spans="1:11" x14ac:dyDescent="0.25">
      <c r="A159" t="s">
        <v>39</v>
      </c>
      <c r="B159" t="s">
        <v>41</v>
      </c>
      <c r="C159">
        <v>22</v>
      </c>
    </row>
    <row r="160" spans="1:11" x14ac:dyDescent="0.25">
      <c r="A160" t="s">
        <v>22</v>
      </c>
      <c r="B160" t="s">
        <v>24</v>
      </c>
      <c r="C160">
        <v>23</v>
      </c>
    </row>
    <row r="161" spans="1:3" x14ac:dyDescent="0.25">
      <c r="A161" t="s">
        <v>58</v>
      </c>
      <c r="B161" t="s">
        <v>65</v>
      </c>
      <c r="C161">
        <v>26</v>
      </c>
    </row>
  </sheetData>
  <sortState ref="A115:C161">
    <sortCondition ref="C115:C161"/>
  </sortState>
  <mergeCells count="2">
    <mergeCell ref="A2:B2"/>
    <mergeCell ref="A51:B51"/>
  </mergeCells>
  <pageMargins left="0.70866141732283472" right="0.70866141732283472" top="0.74803149606299213" bottom="0.74803149606299213" header="0.31496062992125978" footer="0.31496062992125978"/>
  <pageSetup paperSize="9" scale="20" fitToWidth="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70" zoomScaleNormal="70" workbookViewId="0">
      <selection activeCell="V16" sqref="V16"/>
    </sheetView>
  </sheetViews>
  <sheetFormatPr defaultRowHeight="15" x14ac:dyDescent="0.25"/>
  <sheetData/>
  <pageMargins left="0.25" right="0.25" top="0.75" bottom="0.75" header="0.3" footer="0.3"/>
  <pageSetup paperSize="9" scale="55"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2023-09-11T07:07:51Z</cp:lastPrinted>
  <dcterms:created xsi:type="dcterms:W3CDTF">2015-06-05T18:19:34Z</dcterms:created>
  <dcterms:modified xsi:type="dcterms:W3CDTF">2023-11-20T08:48:24Z</dcterms:modified>
</cp:coreProperties>
</file>