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shapovalova\Downloads\"/>
    </mc:Choice>
  </mc:AlternateContent>
  <xr:revisionPtr revIDLastSave="0" documentId="13_ncr:1_{6FF6930E-1C26-4DE1-AFD5-E1DAB0C36A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Лист1!$A$3:$O$3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1" i="1" l="1"/>
  <c r="P51" i="1"/>
  <c r="O5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4" i="1"/>
  <c r="N46" i="1" l="1"/>
  <c r="N35" i="1"/>
  <c r="N13" i="1"/>
  <c r="N30" i="1"/>
  <c r="N25" i="1"/>
  <c r="N19" i="1"/>
  <c r="N36" i="1"/>
  <c r="N26" i="1"/>
  <c r="N14" i="1"/>
  <c r="N4" i="1"/>
  <c r="N37" i="1"/>
  <c r="N27" i="1"/>
  <c r="N15" i="1"/>
  <c r="N20" i="1"/>
  <c r="N5" i="1"/>
  <c r="N6" i="1"/>
  <c r="N38" i="1"/>
  <c r="N39" i="1"/>
  <c r="N16" i="1"/>
  <c r="N47" i="1"/>
  <c r="N31" i="1"/>
  <c r="N40" i="1"/>
  <c r="N48" i="1"/>
  <c r="N7" i="1"/>
  <c r="N28" i="1"/>
  <c r="N21" i="1"/>
  <c r="N32" i="1"/>
  <c r="N41" i="1"/>
  <c r="N8" i="1"/>
  <c r="N17" i="1"/>
  <c r="N22" i="1"/>
  <c r="N29" i="1"/>
  <c r="N42" i="1"/>
  <c r="N9" i="1"/>
  <c r="N23" i="1"/>
  <c r="N33" i="1"/>
  <c r="N43" i="1"/>
  <c r="N24" i="1"/>
  <c r="N10" i="1"/>
  <c r="N44" i="1"/>
  <c r="N49" i="1"/>
  <c r="N45" i="1"/>
  <c r="N50" i="1"/>
  <c r="N18" i="1"/>
  <c r="N34" i="1"/>
  <c r="N11" i="1"/>
  <c r="N12" i="1"/>
  <c r="K46" i="1"/>
  <c r="K35" i="1"/>
  <c r="K13" i="1"/>
  <c r="K30" i="1"/>
  <c r="K25" i="1"/>
  <c r="K19" i="1"/>
  <c r="K36" i="1"/>
  <c r="K26" i="1"/>
  <c r="K14" i="1"/>
  <c r="K4" i="1"/>
  <c r="K37" i="1"/>
  <c r="K27" i="1"/>
  <c r="K15" i="1"/>
  <c r="K20" i="1"/>
  <c r="K5" i="1"/>
  <c r="K6" i="1"/>
  <c r="K38" i="1"/>
  <c r="K39" i="1"/>
  <c r="K16" i="1"/>
  <c r="K47" i="1"/>
  <c r="K31" i="1"/>
  <c r="K40" i="1"/>
  <c r="K48" i="1"/>
  <c r="K7" i="1"/>
  <c r="K28" i="1"/>
  <c r="K21" i="1"/>
  <c r="K32" i="1"/>
  <c r="K41" i="1"/>
  <c r="K8" i="1"/>
  <c r="K17" i="1"/>
  <c r="K22" i="1"/>
  <c r="K29" i="1"/>
  <c r="K42" i="1"/>
  <c r="K9" i="1"/>
  <c r="K23" i="1"/>
  <c r="K33" i="1"/>
  <c r="K43" i="1"/>
  <c r="K24" i="1"/>
  <c r="K10" i="1"/>
  <c r="K44" i="1"/>
  <c r="K49" i="1"/>
  <c r="K45" i="1"/>
  <c r="K50" i="1"/>
  <c r="K18" i="1"/>
  <c r="K34" i="1"/>
  <c r="K11" i="1"/>
  <c r="K12" i="1"/>
  <c r="H46" i="1"/>
  <c r="H35" i="1"/>
  <c r="H13" i="1"/>
  <c r="H30" i="1"/>
  <c r="H25" i="1"/>
  <c r="H19" i="1"/>
  <c r="H36" i="1"/>
  <c r="H26" i="1"/>
  <c r="H14" i="1"/>
  <c r="H4" i="1"/>
  <c r="H37" i="1"/>
  <c r="H27" i="1"/>
  <c r="H20" i="1"/>
  <c r="H5" i="1"/>
  <c r="H6" i="1"/>
  <c r="H38" i="1"/>
  <c r="H39" i="1"/>
  <c r="H16" i="1"/>
  <c r="H47" i="1"/>
  <c r="H31" i="1"/>
  <c r="H40" i="1"/>
  <c r="H48" i="1"/>
  <c r="H7" i="1"/>
  <c r="H28" i="1"/>
  <c r="H21" i="1"/>
  <c r="H32" i="1"/>
  <c r="H41" i="1"/>
  <c r="H8" i="1"/>
  <c r="H17" i="1"/>
  <c r="H22" i="1"/>
  <c r="H29" i="1"/>
  <c r="H42" i="1"/>
  <c r="H9" i="1"/>
  <c r="H23" i="1"/>
  <c r="H33" i="1"/>
  <c r="H43" i="1"/>
  <c r="H24" i="1"/>
  <c r="H10" i="1"/>
  <c r="H44" i="1"/>
  <c r="H49" i="1"/>
  <c r="H45" i="1"/>
  <c r="H50" i="1"/>
  <c r="H18" i="1"/>
  <c r="H34" i="1"/>
  <c r="H11" i="1"/>
  <c r="H12" i="1"/>
  <c r="E46" i="1"/>
  <c r="E35" i="1"/>
  <c r="E13" i="1"/>
  <c r="E30" i="1"/>
  <c r="E25" i="1"/>
  <c r="E19" i="1"/>
  <c r="E36" i="1"/>
  <c r="E26" i="1"/>
  <c r="E14" i="1"/>
  <c r="E4" i="1"/>
  <c r="E37" i="1"/>
  <c r="E27" i="1"/>
  <c r="E15" i="1"/>
  <c r="E20" i="1"/>
  <c r="E5" i="1"/>
  <c r="E6" i="1"/>
  <c r="E38" i="1"/>
  <c r="E39" i="1"/>
  <c r="E16" i="1"/>
  <c r="E47" i="1"/>
  <c r="E31" i="1"/>
  <c r="E40" i="1"/>
  <c r="E48" i="1"/>
  <c r="E7" i="1"/>
  <c r="E28" i="1"/>
  <c r="E21" i="1"/>
  <c r="E32" i="1"/>
  <c r="E41" i="1"/>
  <c r="E8" i="1"/>
  <c r="E17" i="1"/>
  <c r="E22" i="1"/>
  <c r="E29" i="1"/>
  <c r="E42" i="1"/>
  <c r="E9" i="1"/>
  <c r="E23" i="1"/>
  <c r="E33" i="1"/>
  <c r="E43" i="1"/>
  <c r="E24" i="1"/>
  <c r="E10" i="1"/>
  <c r="E44" i="1"/>
  <c r="E49" i="1"/>
  <c r="E45" i="1"/>
  <c r="E50" i="1"/>
  <c r="E18" i="1"/>
  <c r="E34" i="1"/>
  <c r="E11" i="1"/>
  <c r="E12" i="1"/>
  <c r="M51" i="1"/>
  <c r="L51" i="1"/>
  <c r="J51" i="1"/>
  <c r="I51" i="1"/>
  <c r="G51" i="1"/>
  <c r="F51" i="1"/>
  <c r="D51" i="1"/>
  <c r="C51" i="1"/>
  <c r="N51" i="1" l="1"/>
  <c r="H51" i="1"/>
  <c r="E51" i="1"/>
  <c r="K51" i="1"/>
</calcChain>
</file>

<file path=xl/sharedStrings.xml><?xml version="1.0" encoding="utf-8"?>
<sst xmlns="http://schemas.openxmlformats.org/spreadsheetml/2006/main" count="118" uniqueCount="66">
  <si>
    <t>весь период</t>
  </si>
  <si>
    <t>Офис</t>
  </si>
  <si>
    <t>полисов выданно</t>
  </si>
  <si>
    <t>регистрации в приложении</t>
  </si>
  <si>
    <t>%</t>
  </si>
  <si>
    <t>Офис Ак-Суу</t>
  </si>
  <si>
    <t>Офис Ала-Бука</t>
  </si>
  <si>
    <t>Офис Аламединский рынок</t>
  </si>
  <si>
    <t>Офис Ананьево</t>
  </si>
  <si>
    <t>Офис Араван</t>
  </si>
  <si>
    <t>Офис Атбашы</t>
  </si>
  <si>
    <t>Офис Базаркоргон</t>
  </si>
  <si>
    <t>Офис Бакай-Ата</t>
  </si>
  <si>
    <t>Офис Балыкчы</t>
  </si>
  <si>
    <t>Офис Барскоон</t>
  </si>
  <si>
    <t>Офис Баткен</t>
  </si>
  <si>
    <t xml:space="preserve">Офис Беловодское </t>
  </si>
  <si>
    <t>Офис Боконбаево</t>
  </si>
  <si>
    <t>Офис Григорьевка</t>
  </si>
  <si>
    <t>Офис Жалалабад</t>
  </si>
  <si>
    <t>Офис Исфана</t>
  </si>
  <si>
    <t>Офис Кадамжай</t>
  </si>
  <si>
    <t>Офис Кант</t>
  </si>
  <si>
    <t xml:space="preserve">Офис Кара-Балта </t>
  </si>
  <si>
    <t>Офис Каракол</t>
  </si>
  <si>
    <t>Офис Каракуль</t>
  </si>
  <si>
    <t>Офис Карасуу</t>
  </si>
  <si>
    <t>Офис Кемин</t>
  </si>
  <si>
    <t>Офис Кербен</t>
  </si>
  <si>
    <t>Офис Кок-Жар</t>
  </si>
  <si>
    <t>Офис Кочкор</t>
  </si>
  <si>
    <t>Офис Кочкор-Ата</t>
  </si>
  <si>
    <t>Офис Куршаб</t>
  </si>
  <si>
    <t>Офис Кызыладыр</t>
  </si>
  <si>
    <t>Офис Кызыл-Кыя</t>
  </si>
  <si>
    <t>Офис Кызыл-Суу</t>
  </si>
  <si>
    <t>Офис Масы</t>
  </si>
  <si>
    <t>Офис Нарын</t>
  </si>
  <si>
    <t>Офис Новопавловка</t>
  </si>
  <si>
    <t>Офис Ноокат</t>
  </si>
  <si>
    <t>Офис Октябрьское</t>
  </si>
  <si>
    <t>Офис Отуз-Адыр</t>
  </si>
  <si>
    <t>Офис Покровка</t>
  </si>
  <si>
    <t>Офис Сузак</t>
  </si>
  <si>
    <t>Офис Сулюкта</t>
  </si>
  <si>
    <t xml:space="preserve">Офис Талас </t>
  </si>
  <si>
    <t>Офис Ташкомур</t>
  </si>
  <si>
    <t>Офис Токмок</t>
  </si>
  <si>
    <t>Офис Токтогул</t>
  </si>
  <si>
    <t>Офис Тюп</t>
  </si>
  <si>
    <t>Офис Узген</t>
  </si>
  <si>
    <t>Офис Уч-Коргон</t>
  </si>
  <si>
    <t>ИТОГО</t>
  </si>
  <si>
    <t>октябрь</t>
  </si>
  <si>
    <t>сентябрь</t>
  </si>
  <si>
    <t>август</t>
  </si>
  <si>
    <t>Ташкумырский</t>
  </si>
  <si>
    <t>Восточный</t>
  </si>
  <si>
    <t>Северный</t>
  </si>
  <si>
    <t>Ошский</t>
  </si>
  <si>
    <t>Нарынский</t>
  </si>
  <si>
    <t>Жалалабадский</t>
  </si>
  <si>
    <t>Баткенский</t>
  </si>
  <si>
    <t>Округ</t>
  </si>
  <si>
    <t>Отчет по регистрациям в приложении "Мой Доктор" за период с 12 июля по 07 октября 2022</t>
  </si>
  <si>
    <t>июль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</si>
</sst>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Border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7" xfId="0" applyBorder="1"/>
    <xf numFmtId="164" fontId="0" fillId="0" borderId="7" xfId="2" applyNumberFormat="1" applyFont="1" applyBorder="1"/>
    <xf numFmtId="164" fontId="0" fillId="2" borderId="7" xfId="2" applyNumberFormat="1" applyFont="1" applyFill="1" applyBorder="1"/>
    <xf numFmtId="0" fontId="0" fillId="3" borderId="7" xfId="0" applyFill="1" applyBorder="1"/>
    <xf numFmtId="164" fontId="0" fillId="3" borderId="7" xfId="2" applyNumberFormat="1" applyFont="1" applyFill="1" applyBorder="1"/>
    <xf numFmtId="0" fontId="0" fillId="0" borderId="9" xfId="0" applyBorder="1"/>
    <xf numFmtId="164" fontId="0" fillId="2" borderId="9" xfId="2" applyNumberFormat="1" applyFont="1" applyFill="1" applyBorder="1"/>
    <xf numFmtId="0" fontId="0" fillId="3" borderId="9" xfId="0" applyFill="1" applyBorder="1"/>
    <xf numFmtId="164" fontId="0" fillId="3" borderId="9" xfId="2" applyNumberFormat="1" applyFont="1" applyFill="1" applyBorder="1"/>
    <xf numFmtId="164" fontId="0" fillId="0" borderId="9" xfId="2" applyNumberFormat="1" applyFont="1" applyBorder="1"/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2" borderId="1" xfId="1" applyNumberFormat="1" applyFont="1" applyFill="1" applyBorder="1"/>
    <xf numFmtId="0" fontId="1" fillId="2" borderId="1" xfId="0" applyFont="1" applyFill="1" applyBorder="1"/>
    <xf numFmtId="164" fontId="1" fillId="2" borderId="1" xfId="2" applyNumberFormat="1" applyFont="1" applyFill="1" applyBorder="1"/>
    <xf numFmtId="0" fontId="1" fillId="3" borderId="1" xfId="0" applyFont="1" applyFill="1" applyBorder="1"/>
    <xf numFmtId="164" fontId="1" fillId="3" borderId="1" xfId="2" applyNumberFormat="1" applyFont="1" applyFill="1" applyBorder="1"/>
    <xf numFmtId="0" fontId="1" fillId="0" borderId="1" xfId="0" applyFont="1" applyBorder="1"/>
    <xf numFmtId="164" fontId="1" fillId="0" borderId="1" xfId="2" applyNumberFormat="1" applyFont="1" applyBorder="1"/>
    <xf numFmtId="164" fontId="1" fillId="0" borderId="2" xfId="2" applyNumberFormat="1" applyFont="1" applyBorder="1"/>
    <xf numFmtId="0" fontId="0" fillId="0" borderId="8" xfId="0" applyBorder="1"/>
    <xf numFmtId="0" fontId="0" fillId="2" borderId="8" xfId="0" applyFill="1" applyBorder="1"/>
    <xf numFmtId="164" fontId="0" fillId="2" borderId="8" xfId="2" applyNumberFormat="1" applyFont="1" applyFill="1" applyBorder="1"/>
    <xf numFmtId="0" fontId="0" fillId="3" borderId="8" xfId="0" applyFill="1" applyBorder="1"/>
    <xf numFmtId="164" fontId="0" fillId="3" borderId="8" xfId="2" applyNumberFormat="1" applyFont="1" applyFill="1" applyBorder="1"/>
    <xf numFmtId="164" fontId="0" fillId="0" borderId="8" xfId="2" applyNumberFormat="1" applyFont="1" applyBorder="1"/>
    <xf numFmtId="166" fontId="1" fillId="0" borderId="1" xfId="1" applyNumberFormat="1" applyFont="1" applyBorder="1"/>
    <xf numFmtId="166" fontId="1" fillId="0" borderId="3" xfId="1" applyNumberFormat="1" applyFont="1" applyBorder="1"/>
    <xf numFmtId="0" fontId="0" fillId="2" borderId="14" xfId="0" applyFill="1" applyBorder="1"/>
    <xf numFmtId="164" fontId="0" fillId="0" borderId="14" xfId="2" applyNumberFormat="1" applyFont="1" applyBorder="1"/>
    <xf numFmtId="49" fontId="0" fillId="0" borderId="4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3"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F03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клиентов, которые скачали Приложение "Мой Доктор" от количества выданных Страховых полисов</a:t>
            </a:r>
            <a:endParaRPr lang="ru-RU"/>
          </a:p>
        </c:rich>
      </c:tx>
      <c:layout>
        <c:manualLayout>
          <c:xMode val="edge"/>
          <c:yMode val="edge"/>
          <c:x val="0.2036974789915966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85639230514063E-2"/>
          <c:y val="9.7222222222222224E-2"/>
          <c:w val="0.95225521458162388"/>
          <c:h val="0.48689085739282589"/>
        </c:manualLayout>
      </c:layout>
      <c:lineChart>
        <c:grouping val="standard"/>
        <c:varyColors val="0"/>
        <c:ser>
          <c:idx val="2"/>
          <c:order val="2"/>
          <c:tx>
            <c:strRef>
              <c:f>Лист1!$C$2</c:f>
              <c:strCache>
                <c:ptCount val="1"/>
                <c:pt idx="0">
                  <c:v>весь период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Лист1!$E$4:$E$50</c:f>
              <c:numCache>
                <c:formatCode>0.0%</c:formatCode>
                <c:ptCount val="47"/>
                <c:pt idx="0">
                  <c:v>3.0927835051546393E-2</c:v>
                </c:pt>
                <c:pt idx="1">
                  <c:v>1.0869565217391304E-2</c:v>
                </c:pt>
                <c:pt idx="2">
                  <c:v>5.9171597633136093E-3</c:v>
                </c:pt>
                <c:pt idx="3">
                  <c:v>9.7087378640776691E-3</c:v>
                </c:pt>
                <c:pt idx="4">
                  <c:v>2.6109660574412531E-2</c:v>
                </c:pt>
                <c:pt idx="5">
                  <c:v>1.9337016574585635E-2</c:v>
                </c:pt>
                <c:pt idx="6">
                  <c:v>4.1916167664670656E-2</c:v>
                </c:pt>
                <c:pt idx="7">
                  <c:v>1.6778523489932886E-2</c:v>
                </c:pt>
                <c:pt idx="8">
                  <c:v>7.6335877862595417E-3</c:v>
                </c:pt>
                <c:pt idx="9">
                  <c:v>0</c:v>
                </c:pt>
                <c:pt idx="10">
                  <c:v>3.4482758620689655E-2</c:v>
                </c:pt>
                <c:pt idx="11">
                  <c:v>1.7543859649122806E-2</c:v>
                </c:pt>
                <c:pt idx="12">
                  <c:v>3.215434083601286E-2</c:v>
                </c:pt>
                <c:pt idx="13">
                  <c:v>3.2258064516129031E-2</c:v>
                </c:pt>
                <c:pt idx="14">
                  <c:v>3.2407407407407406E-2</c:v>
                </c:pt>
                <c:pt idx="15">
                  <c:v>3.717472118959108E-2</c:v>
                </c:pt>
                <c:pt idx="16">
                  <c:v>3.1325301204819279E-2</c:v>
                </c:pt>
                <c:pt idx="17">
                  <c:v>2.9649595687331536E-2</c:v>
                </c:pt>
                <c:pt idx="18">
                  <c:v>1.4705882352941176E-2</c:v>
                </c:pt>
                <c:pt idx="19">
                  <c:v>1.5873015873015872E-2</c:v>
                </c:pt>
                <c:pt idx="20">
                  <c:v>1.7031630170316302E-2</c:v>
                </c:pt>
                <c:pt idx="21">
                  <c:v>3.1007751937984496E-2</c:v>
                </c:pt>
                <c:pt idx="22">
                  <c:v>4.7337278106508875E-2</c:v>
                </c:pt>
                <c:pt idx="23">
                  <c:v>2.5925925925925925E-2</c:v>
                </c:pt>
                <c:pt idx="24">
                  <c:v>0.04</c:v>
                </c:pt>
                <c:pt idx="25">
                  <c:v>1.9607843137254902E-2</c:v>
                </c:pt>
                <c:pt idx="26">
                  <c:v>3.0303030303030304E-2</c:v>
                </c:pt>
                <c:pt idx="27">
                  <c:v>3.1914893617021274E-2</c:v>
                </c:pt>
                <c:pt idx="28">
                  <c:v>3.8674033149171269E-2</c:v>
                </c:pt>
                <c:pt idx="29">
                  <c:v>1.3605442176870748E-2</c:v>
                </c:pt>
                <c:pt idx="30">
                  <c:v>2.7355623100303952E-2</c:v>
                </c:pt>
                <c:pt idx="31">
                  <c:v>3.4482758620689655E-2</c:v>
                </c:pt>
                <c:pt idx="32">
                  <c:v>3.3557046979865772E-2</c:v>
                </c:pt>
                <c:pt idx="33">
                  <c:v>5.027932960893855E-2</c:v>
                </c:pt>
                <c:pt idx="34">
                  <c:v>3.1746031746031744E-2</c:v>
                </c:pt>
                <c:pt idx="35">
                  <c:v>3.9800995024875621E-2</c:v>
                </c:pt>
                <c:pt idx="36">
                  <c:v>2.0338983050847456E-2</c:v>
                </c:pt>
                <c:pt idx="37">
                  <c:v>5.3892215568862277E-2</c:v>
                </c:pt>
                <c:pt idx="38">
                  <c:v>4.0358744394618833E-2</c:v>
                </c:pt>
                <c:pt idx="39">
                  <c:v>1.6E-2</c:v>
                </c:pt>
                <c:pt idx="40">
                  <c:v>3.8314176245210725E-2</c:v>
                </c:pt>
                <c:pt idx="41">
                  <c:v>2.8301886792452831E-2</c:v>
                </c:pt>
                <c:pt idx="42">
                  <c:v>4.0752351097178681E-2</c:v>
                </c:pt>
                <c:pt idx="43">
                  <c:v>2.8985507246376812E-2</c:v>
                </c:pt>
                <c:pt idx="44">
                  <c:v>3.2000000000000001E-2</c:v>
                </c:pt>
                <c:pt idx="45">
                  <c:v>4.5977011494252873E-2</c:v>
                </c:pt>
                <c:pt idx="46">
                  <c:v>5.128205128205128E-2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4-4A19-8BA4-7661094B4710}"/>
            </c:ext>
          </c:extLst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октябрь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Лист1!$H$4:$H$50</c:f>
              <c:numCache>
                <c:formatCode>0.0%</c:formatCode>
                <c:ptCount val="47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9.5238095238095233E-2</c:v>
                </c:pt>
                <c:pt idx="5">
                  <c:v>0</c:v>
                </c:pt>
                <c:pt idx="6">
                  <c:v>0</c:v>
                </c:pt>
                <c:pt idx="7">
                  <c:v>5.8823529411764705E-2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7.6923076923076927E-2</c:v>
                </c:pt>
                <c:pt idx="13">
                  <c:v>0</c:v>
                </c:pt>
                <c:pt idx="14">
                  <c:v>0.14285714285714285</c:v>
                </c:pt>
                <c:pt idx="15">
                  <c:v>0.22580645161290322</c:v>
                </c:pt>
                <c:pt idx="16">
                  <c:v>2.3255813953488372E-2</c:v>
                </c:pt>
                <c:pt idx="17">
                  <c:v>0.04</c:v>
                </c:pt>
                <c:pt idx="18">
                  <c:v>0.13333333333333333</c:v>
                </c:pt>
                <c:pt idx="19">
                  <c:v>0</c:v>
                </c:pt>
                <c:pt idx="20">
                  <c:v>3.8461538461538464E-2</c:v>
                </c:pt>
                <c:pt idx="21">
                  <c:v>0.2</c:v>
                </c:pt>
                <c:pt idx="22">
                  <c:v>0.2857142857142857</c:v>
                </c:pt>
                <c:pt idx="23">
                  <c:v>0.2</c:v>
                </c:pt>
                <c:pt idx="24">
                  <c:v>0.23809523809523808</c:v>
                </c:pt>
                <c:pt idx="25">
                  <c:v>5.2631578947368418E-2</c:v>
                </c:pt>
                <c:pt idx="26">
                  <c:v>0</c:v>
                </c:pt>
                <c:pt idx="27">
                  <c:v>0.16666666666666666</c:v>
                </c:pt>
                <c:pt idx="28">
                  <c:v>6.6666666666666666E-2</c:v>
                </c:pt>
                <c:pt idx="29">
                  <c:v>5.2631578947368418E-2</c:v>
                </c:pt>
                <c:pt idx="30">
                  <c:v>0.13043478260869565</c:v>
                </c:pt>
                <c:pt idx="31">
                  <c:v>0.15789473684210525</c:v>
                </c:pt>
                <c:pt idx="32">
                  <c:v>8.3333333333333329E-2</c:v>
                </c:pt>
                <c:pt idx="33">
                  <c:v>9.0909090909090912E-2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0.13333333333333333</c:v>
                </c:pt>
                <c:pt idx="39">
                  <c:v>0</c:v>
                </c:pt>
                <c:pt idx="40">
                  <c:v>0</c:v>
                </c:pt>
                <c:pt idx="41">
                  <c:v>4.3478260869565216E-2</c:v>
                </c:pt>
                <c:pt idx="42">
                  <c:v>0.04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4-4A19-8BA4-7661094B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564608"/>
        <c:axId val="335556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Лист1!$C$3</c15:sqref>
                        </c15:formulaRef>
                      </c:ext>
                    </c:extLst>
                    <c:strCache>
                      <c:ptCount val="1"/>
                      <c:pt idx="0">
                        <c:v>полисов выданно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Лист1!$B$4:$B$50</c15:sqref>
                        </c15:formulaRef>
                      </c:ext>
                    </c:extLst>
                    <c:strCache>
                      <c:ptCount val="47"/>
                      <c:pt idx="0">
                        <c:v>Офис Баткен</c:v>
                      </c:pt>
                      <c:pt idx="1">
                        <c:v>Офис Исфана</c:v>
                      </c:pt>
                      <c:pt idx="2">
                        <c:v>Офис Кадамжай</c:v>
                      </c:pt>
                      <c:pt idx="3">
                        <c:v>Офис Кок-Жар</c:v>
                      </c:pt>
                      <c:pt idx="4">
                        <c:v>Офис Кызыл-Кыя</c:v>
                      </c:pt>
                      <c:pt idx="5">
                        <c:v>Офис Ноокат</c:v>
                      </c:pt>
                      <c:pt idx="6">
                        <c:v>Офис Сулюкта</c:v>
                      </c:pt>
                      <c:pt idx="7">
                        <c:v>Офис Уч-Коргон</c:v>
                      </c:pt>
                      <c:pt idx="8">
                        <c:v>Офис Ак-Суу</c:v>
                      </c:pt>
                      <c:pt idx="9">
                        <c:v>Офис Ананьево</c:v>
                      </c:pt>
                      <c:pt idx="10">
                        <c:v>Офис Барскоон</c:v>
                      </c:pt>
                      <c:pt idx="11">
                        <c:v>Офис Григорьевка</c:v>
                      </c:pt>
                      <c:pt idx="12">
                        <c:v>Офис Каракол</c:v>
                      </c:pt>
                      <c:pt idx="13">
                        <c:v>Офис Кызыл-Суу</c:v>
                      </c:pt>
                      <c:pt idx="14">
                        <c:v>Офис Тюп</c:v>
                      </c:pt>
                      <c:pt idx="15">
                        <c:v>Офис Базаркоргон</c:v>
                      </c:pt>
                      <c:pt idx="16">
                        <c:v>Офис Жалалабад</c:v>
                      </c:pt>
                      <c:pt idx="17">
                        <c:v>Офис Кочкор-Ата</c:v>
                      </c:pt>
                      <c:pt idx="18">
                        <c:v>Офис Масы</c:v>
                      </c:pt>
                      <c:pt idx="19">
                        <c:v>Офис Октябрьское</c:v>
                      </c:pt>
                      <c:pt idx="20">
                        <c:v>Офис Сузак</c:v>
                      </c:pt>
                      <c:pt idx="21">
                        <c:v>Офис Атбашы</c:v>
                      </c:pt>
                      <c:pt idx="22">
                        <c:v>Офис Балыкчы</c:v>
                      </c:pt>
                      <c:pt idx="23">
                        <c:v>Офис Боконбаево</c:v>
                      </c:pt>
                      <c:pt idx="24">
                        <c:v>Офис Кочкор</c:v>
                      </c:pt>
                      <c:pt idx="25">
                        <c:v>Офис Нарын</c:v>
                      </c:pt>
                      <c:pt idx="26">
                        <c:v>Офис Араван</c:v>
                      </c:pt>
                      <c:pt idx="27">
                        <c:v>Офис Карасуу</c:v>
                      </c:pt>
                      <c:pt idx="28">
                        <c:v>Офис Куршаб</c:v>
                      </c:pt>
                      <c:pt idx="29">
                        <c:v>Офис Отуз-Адыр</c:v>
                      </c:pt>
                      <c:pt idx="30">
                        <c:v>Офис Узген</c:v>
                      </c:pt>
                      <c:pt idx="31">
                        <c:v>Офис Аламединский рынок</c:v>
                      </c:pt>
                      <c:pt idx="32">
                        <c:v>Офис Бакай-Ата</c:v>
                      </c:pt>
                      <c:pt idx="33">
                        <c:v>Офис Беловодское </c:v>
                      </c:pt>
                      <c:pt idx="34">
                        <c:v>Офис Кант</c:v>
                      </c:pt>
                      <c:pt idx="35">
                        <c:v>Офис Кара-Балта </c:v>
                      </c:pt>
                      <c:pt idx="36">
                        <c:v>Офис Кемин</c:v>
                      </c:pt>
                      <c:pt idx="37">
                        <c:v>Офис Кызыладыр</c:v>
                      </c:pt>
                      <c:pt idx="38">
                        <c:v>Офис Новопавловка</c:v>
                      </c:pt>
                      <c:pt idx="39">
                        <c:v>Офис Покровка</c:v>
                      </c:pt>
                      <c:pt idx="40">
                        <c:v>Офис Талас </c:v>
                      </c:pt>
                      <c:pt idx="41">
                        <c:v>Офис Токмок</c:v>
                      </c:pt>
                      <c:pt idx="42">
                        <c:v>Офис Ала-Бука</c:v>
                      </c:pt>
                      <c:pt idx="43">
                        <c:v>Офис Каракуль</c:v>
                      </c:pt>
                      <c:pt idx="44">
                        <c:v>Офис Кербен</c:v>
                      </c:pt>
                      <c:pt idx="45">
                        <c:v>Офис Ташкомур</c:v>
                      </c:pt>
                      <c:pt idx="46">
                        <c:v>Офис Токтогул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Лист1!$C$4:$C$50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194</c:v>
                      </c:pt>
                      <c:pt idx="1">
                        <c:v>276</c:v>
                      </c:pt>
                      <c:pt idx="2">
                        <c:v>169</c:v>
                      </c:pt>
                      <c:pt idx="3">
                        <c:v>103</c:v>
                      </c:pt>
                      <c:pt idx="4">
                        <c:v>383</c:v>
                      </c:pt>
                      <c:pt idx="5">
                        <c:v>362</c:v>
                      </c:pt>
                      <c:pt idx="6">
                        <c:v>167</c:v>
                      </c:pt>
                      <c:pt idx="7">
                        <c:v>298</c:v>
                      </c:pt>
                      <c:pt idx="8">
                        <c:v>131</c:v>
                      </c:pt>
                      <c:pt idx="9">
                        <c:v>91</c:v>
                      </c:pt>
                      <c:pt idx="10">
                        <c:v>29</c:v>
                      </c:pt>
                      <c:pt idx="11">
                        <c:v>57</c:v>
                      </c:pt>
                      <c:pt idx="12">
                        <c:v>311</c:v>
                      </c:pt>
                      <c:pt idx="13">
                        <c:v>31</c:v>
                      </c:pt>
                      <c:pt idx="14">
                        <c:v>216</c:v>
                      </c:pt>
                      <c:pt idx="15">
                        <c:v>538</c:v>
                      </c:pt>
                      <c:pt idx="16">
                        <c:v>830</c:v>
                      </c:pt>
                      <c:pt idx="17">
                        <c:v>371</c:v>
                      </c:pt>
                      <c:pt idx="18">
                        <c:v>272</c:v>
                      </c:pt>
                      <c:pt idx="19">
                        <c:v>441</c:v>
                      </c:pt>
                      <c:pt idx="20">
                        <c:v>411</c:v>
                      </c:pt>
                      <c:pt idx="21">
                        <c:v>258</c:v>
                      </c:pt>
                      <c:pt idx="22">
                        <c:v>338</c:v>
                      </c:pt>
                      <c:pt idx="23">
                        <c:v>270</c:v>
                      </c:pt>
                      <c:pt idx="24">
                        <c:v>375</c:v>
                      </c:pt>
                      <c:pt idx="25">
                        <c:v>357</c:v>
                      </c:pt>
                      <c:pt idx="26">
                        <c:v>132</c:v>
                      </c:pt>
                      <c:pt idx="27">
                        <c:v>94</c:v>
                      </c:pt>
                      <c:pt idx="28">
                        <c:v>181</c:v>
                      </c:pt>
                      <c:pt idx="29">
                        <c:v>294</c:v>
                      </c:pt>
                      <c:pt idx="30">
                        <c:v>329</c:v>
                      </c:pt>
                      <c:pt idx="31">
                        <c:v>464</c:v>
                      </c:pt>
                      <c:pt idx="32">
                        <c:v>149</c:v>
                      </c:pt>
                      <c:pt idx="33">
                        <c:v>179</c:v>
                      </c:pt>
                      <c:pt idx="34">
                        <c:v>189</c:v>
                      </c:pt>
                      <c:pt idx="35">
                        <c:v>201</c:v>
                      </c:pt>
                      <c:pt idx="36">
                        <c:v>295</c:v>
                      </c:pt>
                      <c:pt idx="37">
                        <c:v>167</c:v>
                      </c:pt>
                      <c:pt idx="38">
                        <c:v>223</c:v>
                      </c:pt>
                      <c:pt idx="39">
                        <c:v>375</c:v>
                      </c:pt>
                      <c:pt idx="40">
                        <c:v>261</c:v>
                      </c:pt>
                      <c:pt idx="41">
                        <c:v>530</c:v>
                      </c:pt>
                      <c:pt idx="42">
                        <c:v>319</c:v>
                      </c:pt>
                      <c:pt idx="43">
                        <c:v>69</c:v>
                      </c:pt>
                      <c:pt idx="44">
                        <c:v>125</c:v>
                      </c:pt>
                      <c:pt idx="45">
                        <c:v>87</c:v>
                      </c:pt>
                      <c:pt idx="46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74-4A19-8BA4-7661094B471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Лист1!$D$3</c15:sqref>
                        </c15:formulaRef>
                      </c:ext>
                    </c:extLst>
                    <c:strCache>
                      <c:ptCount val="1"/>
                      <c:pt idx="0">
                        <c:v>регистрации в приложении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Лист1!$B$4:$B$50</c15:sqref>
                        </c15:formulaRef>
                      </c:ext>
                    </c:extLst>
                    <c:strCache>
                      <c:ptCount val="47"/>
                      <c:pt idx="0">
                        <c:v>Офис Баткен</c:v>
                      </c:pt>
                      <c:pt idx="1">
                        <c:v>Офис Исфана</c:v>
                      </c:pt>
                      <c:pt idx="2">
                        <c:v>Офис Кадамжай</c:v>
                      </c:pt>
                      <c:pt idx="3">
                        <c:v>Офис Кок-Жар</c:v>
                      </c:pt>
                      <c:pt idx="4">
                        <c:v>Офис Кызыл-Кыя</c:v>
                      </c:pt>
                      <c:pt idx="5">
                        <c:v>Офис Ноокат</c:v>
                      </c:pt>
                      <c:pt idx="6">
                        <c:v>Офис Сулюкта</c:v>
                      </c:pt>
                      <c:pt idx="7">
                        <c:v>Офис Уч-Коргон</c:v>
                      </c:pt>
                      <c:pt idx="8">
                        <c:v>Офис Ак-Суу</c:v>
                      </c:pt>
                      <c:pt idx="9">
                        <c:v>Офис Ананьево</c:v>
                      </c:pt>
                      <c:pt idx="10">
                        <c:v>Офис Барскоон</c:v>
                      </c:pt>
                      <c:pt idx="11">
                        <c:v>Офис Григорьевка</c:v>
                      </c:pt>
                      <c:pt idx="12">
                        <c:v>Офис Каракол</c:v>
                      </c:pt>
                      <c:pt idx="13">
                        <c:v>Офис Кызыл-Суу</c:v>
                      </c:pt>
                      <c:pt idx="14">
                        <c:v>Офис Тюп</c:v>
                      </c:pt>
                      <c:pt idx="15">
                        <c:v>Офис Базаркоргон</c:v>
                      </c:pt>
                      <c:pt idx="16">
                        <c:v>Офис Жалалабад</c:v>
                      </c:pt>
                      <c:pt idx="17">
                        <c:v>Офис Кочкор-Ата</c:v>
                      </c:pt>
                      <c:pt idx="18">
                        <c:v>Офис Масы</c:v>
                      </c:pt>
                      <c:pt idx="19">
                        <c:v>Офис Октябрьское</c:v>
                      </c:pt>
                      <c:pt idx="20">
                        <c:v>Офис Сузак</c:v>
                      </c:pt>
                      <c:pt idx="21">
                        <c:v>Офис Атбашы</c:v>
                      </c:pt>
                      <c:pt idx="22">
                        <c:v>Офис Балыкчы</c:v>
                      </c:pt>
                      <c:pt idx="23">
                        <c:v>Офис Боконбаево</c:v>
                      </c:pt>
                      <c:pt idx="24">
                        <c:v>Офис Кочкор</c:v>
                      </c:pt>
                      <c:pt idx="25">
                        <c:v>Офис Нарын</c:v>
                      </c:pt>
                      <c:pt idx="26">
                        <c:v>Офис Араван</c:v>
                      </c:pt>
                      <c:pt idx="27">
                        <c:v>Офис Карасуу</c:v>
                      </c:pt>
                      <c:pt idx="28">
                        <c:v>Офис Куршаб</c:v>
                      </c:pt>
                      <c:pt idx="29">
                        <c:v>Офис Отуз-Адыр</c:v>
                      </c:pt>
                      <c:pt idx="30">
                        <c:v>Офис Узген</c:v>
                      </c:pt>
                      <c:pt idx="31">
                        <c:v>Офис Аламединский рынок</c:v>
                      </c:pt>
                      <c:pt idx="32">
                        <c:v>Офис Бакай-Ата</c:v>
                      </c:pt>
                      <c:pt idx="33">
                        <c:v>Офис Беловодское </c:v>
                      </c:pt>
                      <c:pt idx="34">
                        <c:v>Офис Кант</c:v>
                      </c:pt>
                      <c:pt idx="35">
                        <c:v>Офис Кара-Балта </c:v>
                      </c:pt>
                      <c:pt idx="36">
                        <c:v>Офис Кемин</c:v>
                      </c:pt>
                      <c:pt idx="37">
                        <c:v>Офис Кызыладыр</c:v>
                      </c:pt>
                      <c:pt idx="38">
                        <c:v>Офис Новопавловка</c:v>
                      </c:pt>
                      <c:pt idx="39">
                        <c:v>Офис Покровка</c:v>
                      </c:pt>
                      <c:pt idx="40">
                        <c:v>Офис Талас </c:v>
                      </c:pt>
                      <c:pt idx="41">
                        <c:v>Офис Токмок</c:v>
                      </c:pt>
                      <c:pt idx="42">
                        <c:v>Офис Ала-Бука</c:v>
                      </c:pt>
                      <c:pt idx="43">
                        <c:v>Офис Каракуль</c:v>
                      </c:pt>
                      <c:pt idx="44">
                        <c:v>Офис Кербен</c:v>
                      </c:pt>
                      <c:pt idx="45">
                        <c:v>Офис Ташкомур</c:v>
                      </c:pt>
                      <c:pt idx="46">
                        <c:v>Офис Токтогул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Лист1!$D$4:$D$50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6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5">
                        <c:v>20</c:v>
                      </c:pt>
                      <c:pt idx="16">
                        <c:v>26</c:v>
                      </c:pt>
                      <c:pt idx="17">
                        <c:v>11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16</c:v>
                      </c:pt>
                      <c:pt idx="23">
                        <c:v>7</c:v>
                      </c:pt>
                      <c:pt idx="24">
                        <c:v>15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16</c:v>
                      </c:pt>
                      <c:pt idx="32">
                        <c:v>5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6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15</c:v>
                      </c:pt>
                      <c:pt idx="42">
                        <c:v>13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574-4A19-8BA4-7661094B4710}"/>
                  </c:ext>
                </c:extLst>
              </c15:ser>
            </c15:filteredLineSeries>
          </c:ext>
        </c:extLst>
      </c:lineChart>
      <c:catAx>
        <c:axId val="3355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6288"/>
        <c:crosses val="autoZero"/>
        <c:auto val="1"/>
        <c:lblAlgn val="ctr"/>
        <c:lblOffset val="100"/>
        <c:noMultiLvlLbl val="0"/>
      </c:catAx>
      <c:valAx>
        <c:axId val="335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52</xdr:row>
      <xdr:rowOff>14287</xdr:rowOff>
    </xdr:from>
    <xdr:to>
      <xdr:col>15</xdr:col>
      <xdr:colOff>762000</xdr:colOff>
      <xdr:row>66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C5F0A3-5EAC-4496-8E1E-DC794DE41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tabSelected="1" zoomScaleNormal="100" workbookViewId="0">
      <pane xSplit="8" topLeftCell="I1" activePane="topRight" state="frozen"/>
      <selection pane="topRight" activeCell="R55" sqref="R55"/>
    </sheetView>
  </sheetViews>
  <sheetFormatPr defaultRowHeight="15" x14ac:dyDescent="0.25"/>
  <cols>
    <col min="1" max="1" width="15.5703125" style="2" bestFit="1" customWidth="1"/>
    <col min="2" max="2" width="20" style="2" customWidth="1"/>
    <col min="3" max="4" width="16.140625" style="2" customWidth="1"/>
    <col min="5" max="5" width="8.140625" style="2" customWidth="1"/>
    <col min="6" max="6" width="13" style="2" customWidth="1"/>
    <col min="7" max="7" width="14.28515625" style="2" customWidth="1"/>
    <col min="8" max="8" width="8.140625" style="2" customWidth="1"/>
    <col min="9" max="10" width="13.85546875" style="2" customWidth="1"/>
    <col min="11" max="11" width="8.140625" style="2" customWidth="1"/>
    <col min="12" max="13" width="14.7109375" style="2" customWidth="1"/>
    <col min="14" max="14" width="8.140625" style="2" customWidth="1"/>
    <col min="15" max="15" width="9.42578125" style="2" bestFit="1" customWidth="1"/>
    <col min="16" max="16" width="14" style="2" customWidth="1"/>
    <col min="17" max="16384" width="9.140625" style="2"/>
  </cols>
  <sheetData>
    <row r="1" spans="1:17" s="1" customFormat="1" ht="31.9" customHeight="1" thickBot="1" x14ac:dyDescent="0.3">
      <c r="A1" s="49" t="s">
        <v>64</v>
      </c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1"/>
      <c r="Q1" s="41"/>
    </row>
    <row r="2" spans="1:17" s="3" customFormat="1" ht="21.75" customHeight="1" x14ac:dyDescent="0.25">
      <c r="A2" s="35"/>
      <c r="B2" s="36"/>
      <c r="C2" s="37" t="s">
        <v>0</v>
      </c>
      <c r="D2" s="37"/>
      <c r="E2" s="37"/>
      <c r="F2" s="38" t="s">
        <v>53</v>
      </c>
      <c r="G2" s="38"/>
      <c r="H2" s="38"/>
      <c r="I2" s="39" t="s">
        <v>54</v>
      </c>
      <c r="J2" s="39"/>
      <c r="K2" s="39"/>
      <c r="L2" s="39" t="s">
        <v>55</v>
      </c>
      <c r="M2" s="39"/>
      <c r="N2" s="39"/>
      <c r="O2" s="39" t="s">
        <v>65</v>
      </c>
      <c r="P2" s="39"/>
      <c r="Q2" s="40"/>
    </row>
    <row r="3" spans="1:17" s="4" customFormat="1" ht="36" customHeight="1" thickBot="1" x14ac:dyDescent="0.3">
      <c r="A3" s="43" t="s">
        <v>63</v>
      </c>
      <c r="B3" s="44" t="s">
        <v>1</v>
      </c>
      <c r="C3" s="45" t="s">
        <v>2</v>
      </c>
      <c r="D3" s="45" t="s">
        <v>3</v>
      </c>
      <c r="E3" s="45" t="s">
        <v>4</v>
      </c>
      <c r="F3" s="46" t="s">
        <v>2</v>
      </c>
      <c r="G3" s="46" t="s">
        <v>3</v>
      </c>
      <c r="H3" s="46" t="s">
        <v>4</v>
      </c>
      <c r="I3" s="47" t="s">
        <v>2</v>
      </c>
      <c r="J3" s="47" t="s">
        <v>3</v>
      </c>
      <c r="K3" s="47" t="s">
        <v>4</v>
      </c>
      <c r="L3" s="47" t="s">
        <v>2</v>
      </c>
      <c r="M3" s="47" t="s">
        <v>3</v>
      </c>
      <c r="N3" s="47" t="s">
        <v>4</v>
      </c>
      <c r="O3" s="47" t="s">
        <v>2</v>
      </c>
      <c r="P3" s="47" t="s">
        <v>3</v>
      </c>
      <c r="Q3" s="48" t="s">
        <v>4</v>
      </c>
    </row>
    <row r="4" spans="1:17" customFormat="1" x14ac:dyDescent="0.25">
      <c r="A4" s="25" t="s">
        <v>62</v>
      </c>
      <c r="B4" s="25" t="s">
        <v>15</v>
      </c>
      <c r="C4" s="26">
        <f>F4+I4+L4+O4</f>
        <v>194</v>
      </c>
      <c r="D4" s="26">
        <f>G4+J4+M4+P4</f>
        <v>6</v>
      </c>
      <c r="E4" s="27">
        <f>D4/C4</f>
        <v>3.0927835051546393E-2</v>
      </c>
      <c r="F4" s="28">
        <v>22</v>
      </c>
      <c r="G4" s="28">
        <v>2</v>
      </c>
      <c r="H4" s="29">
        <f>G4/F4</f>
        <v>9.0909090909090912E-2</v>
      </c>
      <c r="I4" s="25">
        <v>70</v>
      </c>
      <c r="J4" s="25">
        <v>3</v>
      </c>
      <c r="K4" s="30">
        <f>J4/I4</f>
        <v>4.2857142857142858E-2</v>
      </c>
      <c r="L4" s="25">
        <v>74</v>
      </c>
      <c r="M4" s="25">
        <v>1</v>
      </c>
      <c r="N4" s="30">
        <f>M4/L4</f>
        <v>1.3513513513513514E-2</v>
      </c>
      <c r="O4" s="25">
        <v>28</v>
      </c>
      <c r="P4" s="25">
        <v>0</v>
      </c>
      <c r="Q4" s="30">
        <f>P4/O4</f>
        <v>0</v>
      </c>
    </row>
    <row r="5" spans="1:17" customFormat="1" x14ac:dyDescent="0.25">
      <c r="A5" s="5" t="s">
        <v>62</v>
      </c>
      <c r="B5" s="5" t="s">
        <v>20</v>
      </c>
      <c r="C5" s="26">
        <f>F5+I5+L5+O5</f>
        <v>276</v>
      </c>
      <c r="D5" s="26">
        <f>G5+J5+M5+P5</f>
        <v>3</v>
      </c>
      <c r="E5" s="7">
        <f>D5/C5</f>
        <v>1.0869565217391304E-2</v>
      </c>
      <c r="F5" s="8">
        <v>17</v>
      </c>
      <c r="G5" s="8">
        <v>0</v>
      </c>
      <c r="H5" s="9">
        <f>G5/F5</f>
        <v>0</v>
      </c>
      <c r="I5" s="5">
        <v>74</v>
      </c>
      <c r="J5" s="5">
        <v>3</v>
      </c>
      <c r="K5" s="6">
        <f>J5/I5</f>
        <v>4.0540540540540543E-2</v>
      </c>
      <c r="L5" s="5">
        <v>120</v>
      </c>
      <c r="M5" s="5">
        <v>0</v>
      </c>
      <c r="N5" s="6">
        <f>M5/L5</f>
        <v>0</v>
      </c>
      <c r="O5" s="5">
        <v>65</v>
      </c>
      <c r="P5" s="5">
        <v>0</v>
      </c>
      <c r="Q5" s="30">
        <f t="shared" ref="Q5:Q51" si="0">P5/O5</f>
        <v>0</v>
      </c>
    </row>
    <row r="6" spans="1:17" customFormat="1" x14ac:dyDescent="0.25">
      <c r="A6" s="5" t="s">
        <v>62</v>
      </c>
      <c r="B6" s="5" t="s">
        <v>21</v>
      </c>
      <c r="C6" s="26">
        <f>F6+I6+L6+O6</f>
        <v>169</v>
      </c>
      <c r="D6" s="26">
        <f>G6+J6+M6+P6</f>
        <v>1</v>
      </c>
      <c r="E6" s="7">
        <f>D6/C6</f>
        <v>5.9171597633136093E-3</v>
      </c>
      <c r="F6" s="8">
        <v>8</v>
      </c>
      <c r="G6" s="8">
        <v>0</v>
      </c>
      <c r="H6" s="9">
        <f>G6/F6</f>
        <v>0</v>
      </c>
      <c r="I6" s="5">
        <v>69</v>
      </c>
      <c r="J6" s="5">
        <v>1</v>
      </c>
      <c r="K6" s="6">
        <f>J6/I6</f>
        <v>1.4492753623188406E-2</v>
      </c>
      <c r="L6" s="5">
        <v>62</v>
      </c>
      <c r="M6" s="5">
        <v>0</v>
      </c>
      <c r="N6" s="6">
        <f>M6/L6</f>
        <v>0</v>
      </c>
      <c r="O6" s="5">
        <v>30</v>
      </c>
      <c r="P6" s="5">
        <v>0</v>
      </c>
      <c r="Q6" s="30">
        <f t="shared" si="0"/>
        <v>0</v>
      </c>
    </row>
    <row r="7" spans="1:17" customFormat="1" x14ac:dyDescent="0.25">
      <c r="A7" s="5" t="s">
        <v>62</v>
      </c>
      <c r="B7" s="5" t="s">
        <v>29</v>
      </c>
      <c r="C7" s="26">
        <f>F7+I7+L7+O7</f>
        <v>103</v>
      </c>
      <c r="D7" s="26">
        <f>G7+J7+M7+P7</f>
        <v>1</v>
      </c>
      <c r="E7" s="7">
        <f>D7/C7</f>
        <v>9.7087378640776691E-3</v>
      </c>
      <c r="F7" s="8">
        <v>7</v>
      </c>
      <c r="G7" s="8">
        <v>0</v>
      </c>
      <c r="H7" s="9">
        <f>G7/F7</f>
        <v>0</v>
      </c>
      <c r="I7" s="5">
        <v>35</v>
      </c>
      <c r="J7" s="5">
        <v>0</v>
      </c>
      <c r="K7" s="6">
        <f>J7/I7</f>
        <v>0</v>
      </c>
      <c r="L7" s="5">
        <v>32</v>
      </c>
      <c r="M7" s="5">
        <v>1</v>
      </c>
      <c r="N7" s="6">
        <f>M7/L7</f>
        <v>3.125E-2</v>
      </c>
      <c r="O7" s="5">
        <v>29</v>
      </c>
      <c r="P7" s="5">
        <v>0</v>
      </c>
      <c r="Q7" s="30">
        <f t="shared" si="0"/>
        <v>0</v>
      </c>
    </row>
    <row r="8" spans="1:17" customFormat="1" x14ac:dyDescent="0.25">
      <c r="A8" s="5" t="s">
        <v>62</v>
      </c>
      <c r="B8" s="5" t="s">
        <v>34</v>
      </c>
      <c r="C8" s="26">
        <f>F8+I8+L8+O8</f>
        <v>383</v>
      </c>
      <c r="D8" s="26">
        <f>G8+J8+M8+P8</f>
        <v>10</v>
      </c>
      <c r="E8" s="7">
        <f>D8/C8</f>
        <v>2.6109660574412531E-2</v>
      </c>
      <c r="F8" s="8">
        <v>42</v>
      </c>
      <c r="G8" s="8">
        <v>4</v>
      </c>
      <c r="H8" s="9">
        <f>G8/F8</f>
        <v>9.5238095238095233E-2</v>
      </c>
      <c r="I8" s="5">
        <v>130</v>
      </c>
      <c r="J8" s="5">
        <v>4</v>
      </c>
      <c r="K8" s="6">
        <f>J8/I8</f>
        <v>3.0769230769230771E-2</v>
      </c>
      <c r="L8" s="5">
        <v>156</v>
      </c>
      <c r="M8" s="5">
        <v>2</v>
      </c>
      <c r="N8" s="6">
        <f>M8/L8</f>
        <v>1.282051282051282E-2</v>
      </c>
      <c r="O8" s="5">
        <v>55</v>
      </c>
      <c r="P8" s="5">
        <v>0</v>
      </c>
      <c r="Q8" s="30">
        <f t="shared" si="0"/>
        <v>0</v>
      </c>
    </row>
    <row r="9" spans="1:17" customFormat="1" x14ac:dyDescent="0.25">
      <c r="A9" s="5" t="s">
        <v>62</v>
      </c>
      <c r="B9" s="5" t="s">
        <v>39</v>
      </c>
      <c r="C9" s="26">
        <f>F9+I9+L9+O9</f>
        <v>362</v>
      </c>
      <c r="D9" s="26">
        <f>G9+J9+M9+P9</f>
        <v>7</v>
      </c>
      <c r="E9" s="7">
        <f>D9/C9</f>
        <v>1.9337016574585635E-2</v>
      </c>
      <c r="F9" s="8">
        <v>31</v>
      </c>
      <c r="G9" s="8">
        <v>0</v>
      </c>
      <c r="H9" s="9">
        <f>G9/F9</f>
        <v>0</v>
      </c>
      <c r="I9" s="5">
        <v>140</v>
      </c>
      <c r="J9" s="5">
        <v>5</v>
      </c>
      <c r="K9" s="6">
        <f>J9/I9</f>
        <v>3.5714285714285712E-2</v>
      </c>
      <c r="L9" s="5">
        <v>119</v>
      </c>
      <c r="M9" s="5">
        <v>2</v>
      </c>
      <c r="N9" s="6">
        <f>M9/L9</f>
        <v>1.680672268907563E-2</v>
      </c>
      <c r="O9" s="5">
        <v>72</v>
      </c>
      <c r="P9" s="5">
        <v>0</v>
      </c>
      <c r="Q9" s="30">
        <f t="shared" si="0"/>
        <v>0</v>
      </c>
    </row>
    <row r="10" spans="1:17" customFormat="1" x14ac:dyDescent="0.25">
      <c r="A10" s="5" t="s">
        <v>62</v>
      </c>
      <c r="B10" s="5" t="s">
        <v>44</v>
      </c>
      <c r="C10" s="26">
        <f>F10+I10+L10+O10</f>
        <v>167</v>
      </c>
      <c r="D10" s="26">
        <f>G10+J10+M10+P10</f>
        <v>7</v>
      </c>
      <c r="E10" s="7">
        <f>D10/C10</f>
        <v>4.1916167664670656E-2</v>
      </c>
      <c r="F10" s="8">
        <v>7</v>
      </c>
      <c r="G10" s="8">
        <v>0</v>
      </c>
      <c r="H10" s="9">
        <f>G10/F10</f>
        <v>0</v>
      </c>
      <c r="I10" s="5">
        <v>43</v>
      </c>
      <c r="J10" s="5">
        <v>5</v>
      </c>
      <c r="K10" s="6">
        <f>J10/I10</f>
        <v>0.11627906976744186</v>
      </c>
      <c r="L10" s="5">
        <v>77</v>
      </c>
      <c r="M10" s="5">
        <v>2</v>
      </c>
      <c r="N10" s="6">
        <f>M10/L10</f>
        <v>2.5974025974025976E-2</v>
      </c>
      <c r="O10" s="5">
        <v>40</v>
      </c>
      <c r="P10" s="5">
        <v>0</v>
      </c>
      <c r="Q10" s="30">
        <f t="shared" si="0"/>
        <v>0</v>
      </c>
    </row>
    <row r="11" spans="1:17" customFormat="1" x14ac:dyDescent="0.25">
      <c r="A11" s="5" t="s">
        <v>62</v>
      </c>
      <c r="B11" s="5" t="s">
        <v>51</v>
      </c>
      <c r="C11" s="26">
        <f>F11+I11+L11+O11</f>
        <v>298</v>
      </c>
      <c r="D11" s="26">
        <f>G11+J11+M11+P11</f>
        <v>5</v>
      </c>
      <c r="E11" s="7">
        <f>D11/C11</f>
        <v>1.6778523489932886E-2</v>
      </c>
      <c r="F11" s="8">
        <v>17</v>
      </c>
      <c r="G11" s="8">
        <v>1</v>
      </c>
      <c r="H11" s="9">
        <f>G11/F11</f>
        <v>5.8823529411764705E-2</v>
      </c>
      <c r="I11" s="5">
        <v>99</v>
      </c>
      <c r="J11" s="5">
        <v>4</v>
      </c>
      <c r="K11" s="6">
        <f>J11/I11</f>
        <v>4.0404040404040407E-2</v>
      </c>
      <c r="L11" s="5">
        <v>115</v>
      </c>
      <c r="M11" s="5">
        <v>0</v>
      </c>
      <c r="N11" s="6">
        <f>M11/L11</f>
        <v>0</v>
      </c>
      <c r="O11" s="5">
        <v>67</v>
      </c>
      <c r="P11" s="5">
        <v>0</v>
      </c>
      <c r="Q11" s="30">
        <f t="shared" si="0"/>
        <v>0</v>
      </c>
    </row>
    <row r="12" spans="1:17" customFormat="1" x14ac:dyDescent="0.25">
      <c r="A12" s="5" t="s">
        <v>57</v>
      </c>
      <c r="B12" s="5" t="s">
        <v>5</v>
      </c>
      <c r="C12" s="26">
        <f>F12+I12+L12+O12</f>
        <v>131</v>
      </c>
      <c r="D12" s="26">
        <f>G12+J12+M12+P12</f>
        <v>1</v>
      </c>
      <c r="E12" s="7">
        <f>D12/C12</f>
        <v>7.6335877862595417E-3</v>
      </c>
      <c r="F12" s="8">
        <v>17</v>
      </c>
      <c r="G12" s="8">
        <v>0</v>
      </c>
      <c r="H12" s="9">
        <f>G12/F12</f>
        <v>0</v>
      </c>
      <c r="I12" s="5">
        <v>40</v>
      </c>
      <c r="J12" s="5">
        <v>1</v>
      </c>
      <c r="K12" s="6">
        <f>J12/I12</f>
        <v>2.5000000000000001E-2</v>
      </c>
      <c r="L12" s="5">
        <v>40</v>
      </c>
      <c r="M12" s="5">
        <v>0</v>
      </c>
      <c r="N12" s="6">
        <f>M12/L12</f>
        <v>0</v>
      </c>
      <c r="O12" s="5">
        <v>34</v>
      </c>
      <c r="P12" s="5">
        <v>0</v>
      </c>
      <c r="Q12" s="30">
        <f t="shared" si="0"/>
        <v>0</v>
      </c>
    </row>
    <row r="13" spans="1:17" customFormat="1" x14ac:dyDescent="0.25">
      <c r="A13" s="5" t="s">
        <v>57</v>
      </c>
      <c r="B13" s="5" t="s">
        <v>8</v>
      </c>
      <c r="C13" s="26">
        <f>F13+I13+L13+O13</f>
        <v>91</v>
      </c>
      <c r="D13" s="26">
        <f>G13+J13+M13+P13</f>
        <v>0</v>
      </c>
      <c r="E13" s="7">
        <f>D13/C13</f>
        <v>0</v>
      </c>
      <c r="F13" s="8">
        <v>4</v>
      </c>
      <c r="G13" s="8">
        <v>0</v>
      </c>
      <c r="H13" s="9">
        <f>G13/F13</f>
        <v>0</v>
      </c>
      <c r="I13" s="5">
        <v>25</v>
      </c>
      <c r="J13" s="5">
        <v>0</v>
      </c>
      <c r="K13" s="6">
        <f>J13/I13</f>
        <v>0</v>
      </c>
      <c r="L13" s="5">
        <v>42</v>
      </c>
      <c r="M13" s="5">
        <v>0</v>
      </c>
      <c r="N13" s="6">
        <f>M13/L13</f>
        <v>0</v>
      </c>
      <c r="O13" s="5">
        <v>20</v>
      </c>
      <c r="P13" s="5">
        <v>0</v>
      </c>
      <c r="Q13" s="30">
        <f t="shared" si="0"/>
        <v>0</v>
      </c>
    </row>
    <row r="14" spans="1:17" customFormat="1" x14ac:dyDescent="0.25">
      <c r="A14" s="5" t="s">
        <v>57</v>
      </c>
      <c r="B14" s="5" t="s">
        <v>14</v>
      </c>
      <c r="C14" s="26">
        <f>F14+I14+L14+O14</f>
        <v>29</v>
      </c>
      <c r="D14" s="26">
        <f>G14+J14+M14+P14</f>
        <v>1</v>
      </c>
      <c r="E14" s="7">
        <f>D14/C14</f>
        <v>3.4482758620689655E-2</v>
      </c>
      <c r="F14" s="8">
        <v>2</v>
      </c>
      <c r="G14" s="8">
        <v>0</v>
      </c>
      <c r="H14" s="9">
        <f>G14/F14</f>
        <v>0</v>
      </c>
      <c r="I14" s="5">
        <v>9</v>
      </c>
      <c r="J14" s="5">
        <v>1</v>
      </c>
      <c r="K14" s="6">
        <f>J14/I14</f>
        <v>0.1111111111111111</v>
      </c>
      <c r="L14" s="5">
        <v>14</v>
      </c>
      <c r="M14" s="5">
        <v>0</v>
      </c>
      <c r="N14" s="6">
        <f>M14/L14</f>
        <v>0</v>
      </c>
      <c r="O14" s="5">
        <v>4</v>
      </c>
      <c r="P14" s="5">
        <v>0</v>
      </c>
      <c r="Q14" s="30">
        <f t="shared" si="0"/>
        <v>0</v>
      </c>
    </row>
    <row r="15" spans="1:17" customFormat="1" x14ac:dyDescent="0.25">
      <c r="A15" s="5" t="s">
        <v>57</v>
      </c>
      <c r="B15" s="5" t="s">
        <v>18</v>
      </c>
      <c r="C15" s="26">
        <f>F15+I15+L15+O15</f>
        <v>57</v>
      </c>
      <c r="D15" s="26">
        <f>G15+J15+M15+P15</f>
        <v>1</v>
      </c>
      <c r="E15" s="7">
        <f>D15/C15</f>
        <v>1.7543859649122806E-2</v>
      </c>
      <c r="F15" s="8">
        <v>0</v>
      </c>
      <c r="G15" s="8">
        <v>1</v>
      </c>
      <c r="H15" s="9">
        <v>0</v>
      </c>
      <c r="I15" s="5">
        <v>19</v>
      </c>
      <c r="J15" s="5">
        <v>0</v>
      </c>
      <c r="K15" s="6">
        <f>J15/I15</f>
        <v>0</v>
      </c>
      <c r="L15" s="5">
        <v>18</v>
      </c>
      <c r="M15" s="5">
        <v>0</v>
      </c>
      <c r="N15" s="6">
        <f>M15/L15</f>
        <v>0</v>
      </c>
      <c r="O15" s="5">
        <v>20</v>
      </c>
      <c r="P15" s="5">
        <v>0</v>
      </c>
      <c r="Q15" s="30">
        <f t="shared" si="0"/>
        <v>0</v>
      </c>
    </row>
    <row r="16" spans="1:17" customFormat="1" x14ac:dyDescent="0.25">
      <c r="A16" s="5" t="s">
        <v>57</v>
      </c>
      <c r="B16" s="5" t="s">
        <v>24</v>
      </c>
      <c r="C16" s="26">
        <f>F16+I16+L16+O16</f>
        <v>311</v>
      </c>
      <c r="D16" s="26">
        <f>G16+J16+M16+P16</f>
        <v>10</v>
      </c>
      <c r="E16" s="7">
        <f>D16/C16</f>
        <v>3.215434083601286E-2</v>
      </c>
      <c r="F16" s="8">
        <v>26</v>
      </c>
      <c r="G16" s="8">
        <v>2</v>
      </c>
      <c r="H16" s="9">
        <f>G16/F16</f>
        <v>7.6923076923076927E-2</v>
      </c>
      <c r="I16" s="5">
        <v>115</v>
      </c>
      <c r="J16" s="5">
        <v>5</v>
      </c>
      <c r="K16" s="6">
        <f>J16/I16</f>
        <v>4.3478260869565216E-2</v>
      </c>
      <c r="L16" s="5">
        <v>113</v>
      </c>
      <c r="M16" s="5">
        <v>2</v>
      </c>
      <c r="N16" s="6">
        <f>M16/L16</f>
        <v>1.7699115044247787E-2</v>
      </c>
      <c r="O16" s="5">
        <v>57</v>
      </c>
      <c r="P16" s="5">
        <v>1</v>
      </c>
      <c r="Q16" s="30">
        <f t="shared" si="0"/>
        <v>1.7543859649122806E-2</v>
      </c>
    </row>
    <row r="17" spans="1:17" customFormat="1" x14ac:dyDescent="0.25">
      <c r="A17" s="5" t="s">
        <v>57</v>
      </c>
      <c r="B17" s="5" t="s">
        <v>35</v>
      </c>
      <c r="C17" s="26">
        <f>F17+I17+L17+O17</f>
        <v>31</v>
      </c>
      <c r="D17" s="26">
        <f>G17+J17+M17+P17</f>
        <v>1</v>
      </c>
      <c r="E17" s="7">
        <f>D17/C17</f>
        <v>3.2258064516129031E-2</v>
      </c>
      <c r="F17" s="8">
        <v>3</v>
      </c>
      <c r="G17" s="8">
        <v>0</v>
      </c>
      <c r="H17" s="9">
        <f>G17/F17</f>
        <v>0</v>
      </c>
      <c r="I17" s="5">
        <v>11</v>
      </c>
      <c r="J17" s="5">
        <v>1</v>
      </c>
      <c r="K17" s="6">
        <f>J17/I17</f>
        <v>9.0909090909090912E-2</v>
      </c>
      <c r="L17" s="5">
        <v>7</v>
      </c>
      <c r="M17" s="5">
        <v>0</v>
      </c>
      <c r="N17" s="6">
        <f>M17/L17</f>
        <v>0</v>
      </c>
      <c r="O17" s="5">
        <v>10</v>
      </c>
      <c r="P17" s="5">
        <v>0</v>
      </c>
      <c r="Q17" s="30">
        <f t="shared" si="0"/>
        <v>0</v>
      </c>
    </row>
    <row r="18" spans="1:17" customFormat="1" x14ac:dyDescent="0.25">
      <c r="A18" s="5" t="s">
        <v>57</v>
      </c>
      <c r="B18" s="5" t="s">
        <v>49</v>
      </c>
      <c r="C18" s="26">
        <f>F18+I18+L18+O18</f>
        <v>216</v>
      </c>
      <c r="D18" s="26">
        <f>G18+J18+M18+P18</f>
        <v>7</v>
      </c>
      <c r="E18" s="7">
        <f>D18/C18</f>
        <v>3.2407407407407406E-2</v>
      </c>
      <c r="F18" s="8">
        <v>14</v>
      </c>
      <c r="G18" s="8">
        <v>2</v>
      </c>
      <c r="H18" s="9">
        <f>G18/F18</f>
        <v>0.14285714285714285</v>
      </c>
      <c r="I18" s="5">
        <v>84</v>
      </c>
      <c r="J18" s="5">
        <v>5</v>
      </c>
      <c r="K18" s="6">
        <f>J18/I18</f>
        <v>5.9523809523809521E-2</v>
      </c>
      <c r="L18" s="5">
        <v>80</v>
      </c>
      <c r="M18" s="5">
        <v>0</v>
      </c>
      <c r="N18" s="6">
        <f>M18/L18</f>
        <v>0</v>
      </c>
      <c r="O18" s="5">
        <v>38</v>
      </c>
      <c r="P18" s="5">
        <v>0</v>
      </c>
      <c r="Q18" s="30">
        <f t="shared" si="0"/>
        <v>0</v>
      </c>
    </row>
    <row r="19" spans="1:17" customFormat="1" x14ac:dyDescent="0.25">
      <c r="A19" s="5" t="s">
        <v>61</v>
      </c>
      <c r="B19" s="5" t="s">
        <v>11</v>
      </c>
      <c r="C19" s="26">
        <f>F19+I19+L19+O19</f>
        <v>538</v>
      </c>
      <c r="D19" s="26">
        <f>G19+J19+M19+P19</f>
        <v>20</v>
      </c>
      <c r="E19" s="7">
        <f>D19/C19</f>
        <v>3.717472118959108E-2</v>
      </c>
      <c r="F19" s="8">
        <v>31</v>
      </c>
      <c r="G19" s="8">
        <v>7</v>
      </c>
      <c r="H19" s="9">
        <f>G19/F19</f>
        <v>0.22580645161290322</v>
      </c>
      <c r="I19" s="5">
        <v>175</v>
      </c>
      <c r="J19" s="5">
        <v>10</v>
      </c>
      <c r="K19" s="6">
        <f>J19/I19</f>
        <v>5.7142857142857141E-2</v>
      </c>
      <c r="L19" s="5">
        <v>181</v>
      </c>
      <c r="M19" s="5">
        <v>3</v>
      </c>
      <c r="N19" s="6">
        <f>M19/L19</f>
        <v>1.6574585635359115E-2</v>
      </c>
      <c r="O19" s="5">
        <v>151</v>
      </c>
      <c r="P19" s="5">
        <v>0</v>
      </c>
      <c r="Q19" s="30">
        <f t="shared" si="0"/>
        <v>0</v>
      </c>
    </row>
    <row r="20" spans="1:17" customFormat="1" x14ac:dyDescent="0.25">
      <c r="A20" s="5" t="s">
        <v>61</v>
      </c>
      <c r="B20" s="5" t="s">
        <v>19</v>
      </c>
      <c r="C20" s="26">
        <f>F20+I20+L20+O20</f>
        <v>830</v>
      </c>
      <c r="D20" s="26">
        <f>G20+J20+M20+P20</f>
        <v>26</v>
      </c>
      <c r="E20" s="7">
        <f>D20/C20</f>
        <v>3.1325301204819279E-2</v>
      </c>
      <c r="F20" s="8">
        <v>43</v>
      </c>
      <c r="G20" s="8">
        <v>1</v>
      </c>
      <c r="H20" s="9">
        <f>G20/F20</f>
        <v>2.3255813953488372E-2</v>
      </c>
      <c r="I20" s="5">
        <v>296</v>
      </c>
      <c r="J20" s="5">
        <v>19</v>
      </c>
      <c r="K20" s="6">
        <f>J20/I20</f>
        <v>6.4189189189189186E-2</v>
      </c>
      <c r="L20" s="5">
        <v>289</v>
      </c>
      <c r="M20" s="5">
        <v>6</v>
      </c>
      <c r="N20" s="6">
        <f>M20/L20</f>
        <v>2.0761245674740483E-2</v>
      </c>
      <c r="O20" s="5">
        <v>202</v>
      </c>
      <c r="P20" s="5">
        <v>0</v>
      </c>
      <c r="Q20" s="30">
        <f t="shared" si="0"/>
        <v>0</v>
      </c>
    </row>
    <row r="21" spans="1:17" customFormat="1" x14ac:dyDescent="0.25">
      <c r="A21" s="5" t="s">
        <v>61</v>
      </c>
      <c r="B21" s="5" t="s">
        <v>31</v>
      </c>
      <c r="C21" s="26">
        <f>F21+I21+L21+O21</f>
        <v>371</v>
      </c>
      <c r="D21" s="26">
        <f>G21+J21+M21+P21</f>
        <v>11</v>
      </c>
      <c r="E21" s="7">
        <f>D21/C21</f>
        <v>2.9649595687331536E-2</v>
      </c>
      <c r="F21" s="8">
        <v>25</v>
      </c>
      <c r="G21" s="8">
        <v>1</v>
      </c>
      <c r="H21" s="9">
        <f>G21/F21</f>
        <v>0.04</v>
      </c>
      <c r="I21" s="5">
        <v>139</v>
      </c>
      <c r="J21" s="5">
        <v>6</v>
      </c>
      <c r="K21" s="6">
        <f>J21/I21</f>
        <v>4.3165467625899283E-2</v>
      </c>
      <c r="L21" s="5">
        <v>144</v>
      </c>
      <c r="M21" s="5">
        <v>4</v>
      </c>
      <c r="N21" s="6">
        <f>M21/L21</f>
        <v>2.7777777777777776E-2</v>
      </c>
      <c r="O21" s="5">
        <v>63</v>
      </c>
      <c r="P21" s="5">
        <v>0</v>
      </c>
      <c r="Q21" s="30">
        <f t="shared" si="0"/>
        <v>0</v>
      </c>
    </row>
    <row r="22" spans="1:17" customFormat="1" x14ac:dyDescent="0.25">
      <c r="A22" s="5" t="s">
        <v>61</v>
      </c>
      <c r="B22" s="5" t="s">
        <v>36</v>
      </c>
      <c r="C22" s="26">
        <f>F22+I22+L22+O22</f>
        <v>272</v>
      </c>
      <c r="D22" s="26">
        <f>G22+J22+M22+P22</f>
        <v>4</v>
      </c>
      <c r="E22" s="7">
        <f>D22/C22</f>
        <v>1.4705882352941176E-2</v>
      </c>
      <c r="F22" s="8">
        <v>15</v>
      </c>
      <c r="G22" s="8">
        <v>2</v>
      </c>
      <c r="H22" s="9">
        <f>G22/F22</f>
        <v>0.13333333333333333</v>
      </c>
      <c r="I22" s="5">
        <v>97</v>
      </c>
      <c r="J22" s="5">
        <v>1</v>
      </c>
      <c r="K22" s="6">
        <f>J22/I22</f>
        <v>1.0309278350515464E-2</v>
      </c>
      <c r="L22" s="5">
        <v>97</v>
      </c>
      <c r="M22" s="5">
        <v>1</v>
      </c>
      <c r="N22" s="6">
        <f>M22/L22</f>
        <v>1.0309278350515464E-2</v>
      </c>
      <c r="O22" s="5">
        <v>63</v>
      </c>
      <c r="P22" s="5">
        <v>0</v>
      </c>
      <c r="Q22" s="30">
        <f t="shared" si="0"/>
        <v>0</v>
      </c>
    </row>
    <row r="23" spans="1:17" customFormat="1" x14ac:dyDescent="0.25">
      <c r="A23" s="5" t="s">
        <v>61</v>
      </c>
      <c r="B23" s="5" t="s">
        <v>40</v>
      </c>
      <c r="C23" s="26">
        <f>F23+I23+L23+O23</f>
        <v>441</v>
      </c>
      <c r="D23" s="26">
        <f>G23+J23+M23+P23</f>
        <v>7</v>
      </c>
      <c r="E23" s="7">
        <f>D23/C23</f>
        <v>1.5873015873015872E-2</v>
      </c>
      <c r="F23" s="8">
        <v>24</v>
      </c>
      <c r="G23" s="8">
        <v>0</v>
      </c>
      <c r="H23" s="9">
        <f>G23/F23</f>
        <v>0</v>
      </c>
      <c r="I23" s="5">
        <v>151</v>
      </c>
      <c r="J23" s="5">
        <v>5</v>
      </c>
      <c r="K23" s="6">
        <f>J23/I23</f>
        <v>3.3112582781456956E-2</v>
      </c>
      <c r="L23" s="5">
        <v>167</v>
      </c>
      <c r="M23" s="5">
        <v>2</v>
      </c>
      <c r="N23" s="6">
        <f>M23/L23</f>
        <v>1.1976047904191617E-2</v>
      </c>
      <c r="O23" s="5">
        <v>99</v>
      </c>
      <c r="P23" s="5">
        <v>0</v>
      </c>
      <c r="Q23" s="30">
        <f t="shared" si="0"/>
        <v>0</v>
      </c>
    </row>
    <row r="24" spans="1:17" customFormat="1" x14ac:dyDescent="0.25">
      <c r="A24" s="5" t="s">
        <v>61</v>
      </c>
      <c r="B24" s="5" t="s">
        <v>43</v>
      </c>
      <c r="C24" s="26">
        <f>F24+I24+L24+O24</f>
        <v>411</v>
      </c>
      <c r="D24" s="26">
        <f>G24+J24+M24+P24</f>
        <v>7</v>
      </c>
      <c r="E24" s="7">
        <f>D24/C24</f>
        <v>1.7031630170316302E-2</v>
      </c>
      <c r="F24" s="8">
        <v>26</v>
      </c>
      <c r="G24" s="8">
        <v>1</v>
      </c>
      <c r="H24" s="9">
        <f>G24/F24</f>
        <v>3.8461538461538464E-2</v>
      </c>
      <c r="I24" s="5">
        <v>139</v>
      </c>
      <c r="J24" s="5">
        <v>4</v>
      </c>
      <c r="K24" s="6">
        <f>J24/I24</f>
        <v>2.8776978417266189E-2</v>
      </c>
      <c r="L24" s="5">
        <v>139</v>
      </c>
      <c r="M24" s="5">
        <v>1</v>
      </c>
      <c r="N24" s="6">
        <f>M24/L24</f>
        <v>7.1942446043165471E-3</v>
      </c>
      <c r="O24" s="5">
        <v>107</v>
      </c>
      <c r="P24" s="5">
        <v>1</v>
      </c>
      <c r="Q24" s="30">
        <f t="shared" si="0"/>
        <v>9.3457943925233638E-3</v>
      </c>
    </row>
    <row r="25" spans="1:17" customFormat="1" x14ac:dyDescent="0.25">
      <c r="A25" s="5" t="s">
        <v>60</v>
      </c>
      <c r="B25" s="5" t="s">
        <v>10</v>
      </c>
      <c r="C25" s="26">
        <f>F25+I25+L25+O25</f>
        <v>258</v>
      </c>
      <c r="D25" s="26">
        <f>G25+J25+M25+P25</f>
        <v>8</v>
      </c>
      <c r="E25" s="7">
        <f>D25/C25</f>
        <v>3.1007751937984496E-2</v>
      </c>
      <c r="F25" s="8">
        <v>15</v>
      </c>
      <c r="G25" s="8">
        <v>3</v>
      </c>
      <c r="H25" s="9">
        <f>G25/F25</f>
        <v>0.2</v>
      </c>
      <c r="I25" s="5">
        <v>91</v>
      </c>
      <c r="J25" s="5">
        <v>3</v>
      </c>
      <c r="K25" s="6">
        <f>J25/I25</f>
        <v>3.2967032967032968E-2</v>
      </c>
      <c r="L25" s="5">
        <v>104</v>
      </c>
      <c r="M25" s="5">
        <v>2</v>
      </c>
      <c r="N25" s="6">
        <f>M25/L25</f>
        <v>1.9230769230769232E-2</v>
      </c>
      <c r="O25" s="5">
        <v>48</v>
      </c>
      <c r="P25" s="5">
        <v>0</v>
      </c>
      <c r="Q25" s="30">
        <f t="shared" si="0"/>
        <v>0</v>
      </c>
    </row>
    <row r="26" spans="1:17" customFormat="1" x14ac:dyDescent="0.25">
      <c r="A26" s="5" t="s">
        <v>60</v>
      </c>
      <c r="B26" s="5" t="s">
        <v>13</v>
      </c>
      <c r="C26" s="26">
        <f>F26+I26+L26+O26</f>
        <v>338</v>
      </c>
      <c r="D26" s="26">
        <f>G26+J26+M26+P26</f>
        <v>16</v>
      </c>
      <c r="E26" s="7">
        <f>D26/C26</f>
        <v>4.7337278106508875E-2</v>
      </c>
      <c r="F26" s="8">
        <v>21</v>
      </c>
      <c r="G26" s="8">
        <v>6</v>
      </c>
      <c r="H26" s="9">
        <f>G26/F26</f>
        <v>0.2857142857142857</v>
      </c>
      <c r="I26" s="5">
        <v>124</v>
      </c>
      <c r="J26" s="5">
        <v>3</v>
      </c>
      <c r="K26" s="6">
        <f>J26/I26</f>
        <v>2.4193548387096774E-2</v>
      </c>
      <c r="L26" s="5">
        <v>114</v>
      </c>
      <c r="M26" s="5">
        <v>7</v>
      </c>
      <c r="N26" s="6">
        <f>M26/L26</f>
        <v>6.1403508771929821E-2</v>
      </c>
      <c r="O26" s="5">
        <v>79</v>
      </c>
      <c r="P26" s="5">
        <v>0</v>
      </c>
      <c r="Q26" s="30">
        <f t="shared" si="0"/>
        <v>0</v>
      </c>
    </row>
    <row r="27" spans="1:17" customFormat="1" x14ac:dyDescent="0.25">
      <c r="A27" s="5" t="s">
        <v>60</v>
      </c>
      <c r="B27" s="5" t="s">
        <v>17</v>
      </c>
      <c r="C27" s="26">
        <f>F27+I27+L27+O27</f>
        <v>270</v>
      </c>
      <c r="D27" s="26">
        <f>G27+J27+M27+P27</f>
        <v>7</v>
      </c>
      <c r="E27" s="7">
        <f>D27/C27</f>
        <v>2.5925925925925925E-2</v>
      </c>
      <c r="F27" s="8">
        <v>20</v>
      </c>
      <c r="G27" s="8">
        <v>4</v>
      </c>
      <c r="H27" s="9">
        <f>G27/F27</f>
        <v>0.2</v>
      </c>
      <c r="I27" s="5">
        <v>94</v>
      </c>
      <c r="J27" s="5">
        <v>2</v>
      </c>
      <c r="K27" s="6">
        <f>J27/I27</f>
        <v>2.1276595744680851E-2</v>
      </c>
      <c r="L27" s="5">
        <v>99</v>
      </c>
      <c r="M27" s="5">
        <v>1</v>
      </c>
      <c r="N27" s="6">
        <f>M27/L27</f>
        <v>1.0101010101010102E-2</v>
      </c>
      <c r="O27" s="5">
        <v>57</v>
      </c>
      <c r="P27" s="5">
        <v>0</v>
      </c>
      <c r="Q27" s="30">
        <f t="shared" si="0"/>
        <v>0</v>
      </c>
    </row>
    <row r="28" spans="1:17" customFormat="1" x14ac:dyDescent="0.25">
      <c r="A28" s="5" t="s">
        <v>60</v>
      </c>
      <c r="B28" s="5" t="s">
        <v>30</v>
      </c>
      <c r="C28" s="26">
        <f>F28+I28+L28+O28</f>
        <v>375</v>
      </c>
      <c r="D28" s="26">
        <f>G28+J28+M28+P28</f>
        <v>15</v>
      </c>
      <c r="E28" s="7">
        <f>D28/C28</f>
        <v>0.04</v>
      </c>
      <c r="F28" s="8">
        <v>21</v>
      </c>
      <c r="G28" s="8">
        <v>5</v>
      </c>
      <c r="H28" s="9">
        <f>G28/F28</f>
        <v>0.23809523809523808</v>
      </c>
      <c r="I28" s="5">
        <v>148</v>
      </c>
      <c r="J28" s="5">
        <v>8</v>
      </c>
      <c r="K28" s="6">
        <f>J28/I28</f>
        <v>5.4054054054054057E-2</v>
      </c>
      <c r="L28" s="5">
        <v>123</v>
      </c>
      <c r="M28" s="5">
        <v>2</v>
      </c>
      <c r="N28" s="6">
        <f>M28/L28</f>
        <v>1.6260162601626018E-2</v>
      </c>
      <c r="O28" s="5">
        <v>83</v>
      </c>
      <c r="P28" s="5">
        <v>0</v>
      </c>
      <c r="Q28" s="30">
        <f t="shared" si="0"/>
        <v>0</v>
      </c>
    </row>
    <row r="29" spans="1:17" customFormat="1" x14ac:dyDescent="0.25">
      <c r="A29" s="5" t="s">
        <v>60</v>
      </c>
      <c r="B29" s="5" t="s">
        <v>37</v>
      </c>
      <c r="C29" s="26">
        <f>F29+I29+L29+O29</f>
        <v>357</v>
      </c>
      <c r="D29" s="26">
        <f>G29+J29+M29+P29</f>
        <v>7</v>
      </c>
      <c r="E29" s="7">
        <f>D29/C29</f>
        <v>1.9607843137254902E-2</v>
      </c>
      <c r="F29" s="8">
        <v>19</v>
      </c>
      <c r="G29" s="8">
        <v>1</v>
      </c>
      <c r="H29" s="9">
        <f>G29/F29</f>
        <v>5.2631578947368418E-2</v>
      </c>
      <c r="I29" s="5">
        <v>131</v>
      </c>
      <c r="J29" s="5">
        <v>2</v>
      </c>
      <c r="K29" s="6">
        <f>J29/I29</f>
        <v>1.5267175572519083E-2</v>
      </c>
      <c r="L29" s="5">
        <v>137</v>
      </c>
      <c r="M29" s="5">
        <v>4</v>
      </c>
      <c r="N29" s="6">
        <f>M29/L29</f>
        <v>2.9197080291970802E-2</v>
      </c>
      <c r="O29" s="5">
        <v>70</v>
      </c>
      <c r="P29" s="5">
        <v>0</v>
      </c>
      <c r="Q29" s="30">
        <f t="shared" si="0"/>
        <v>0</v>
      </c>
    </row>
    <row r="30" spans="1:17" customFormat="1" x14ac:dyDescent="0.25">
      <c r="A30" s="5" t="s">
        <v>59</v>
      </c>
      <c r="B30" s="5" t="s">
        <v>9</v>
      </c>
      <c r="C30" s="26">
        <f>F30+I30+L30+O30</f>
        <v>132</v>
      </c>
      <c r="D30" s="26">
        <f>G30+J30+M30+P30</f>
        <v>4</v>
      </c>
      <c r="E30" s="7">
        <f>D30/C30</f>
        <v>3.0303030303030304E-2</v>
      </c>
      <c r="F30" s="8">
        <v>17</v>
      </c>
      <c r="G30" s="8">
        <v>0</v>
      </c>
      <c r="H30" s="9">
        <f>G30/F30</f>
        <v>0</v>
      </c>
      <c r="I30" s="5">
        <v>43</v>
      </c>
      <c r="J30" s="5">
        <v>3</v>
      </c>
      <c r="K30" s="6">
        <f>J30/I30</f>
        <v>6.9767441860465115E-2</v>
      </c>
      <c r="L30" s="5">
        <v>48</v>
      </c>
      <c r="M30" s="5">
        <v>1</v>
      </c>
      <c r="N30" s="6">
        <f>M30/L30</f>
        <v>2.0833333333333332E-2</v>
      </c>
      <c r="O30" s="5">
        <v>24</v>
      </c>
      <c r="P30" s="5">
        <v>0</v>
      </c>
      <c r="Q30" s="30">
        <f t="shared" si="0"/>
        <v>0</v>
      </c>
    </row>
    <row r="31" spans="1:17" customFormat="1" x14ac:dyDescent="0.25">
      <c r="A31" s="5" t="s">
        <v>59</v>
      </c>
      <c r="B31" s="5" t="s">
        <v>26</v>
      </c>
      <c r="C31" s="26">
        <f>F31+I31+L31+O31</f>
        <v>94</v>
      </c>
      <c r="D31" s="26">
        <f>G31+J31+M31+P31</f>
        <v>3</v>
      </c>
      <c r="E31" s="7">
        <f>D31/C31</f>
        <v>3.1914893617021274E-2</v>
      </c>
      <c r="F31" s="8">
        <v>6</v>
      </c>
      <c r="G31" s="8">
        <v>1</v>
      </c>
      <c r="H31" s="9">
        <f>G31/F31</f>
        <v>0.16666666666666666</v>
      </c>
      <c r="I31" s="5">
        <v>41</v>
      </c>
      <c r="J31" s="5">
        <v>0</v>
      </c>
      <c r="K31" s="6">
        <f>J31/I31</f>
        <v>0</v>
      </c>
      <c r="L31" s="5">
        <v>31</v>
      </c>
      <c r="M31" s="5">
        <v>2</v>
      </c>
      <c r="N31" s="6">
        <f>M31/L31</f>
        <v>6.4516129032258063E-2</v>
      </c>
      <c r="O31" s="5">
        <v>16</v>
      </c>
      <c r="P31" s="5">
        <v>0</v>
      </c>
      <c r="Q31" s="30">
        <f t="shared" si="0"/>
        <v>0</v>
      </c>
    </row>
    <row r="32" spans="1:17" customFormat="1" x14ac:dyDescent="0.25">
      <c r="A32" s="5" t="s">
        <v>59</v>
      </c>
      <c r="B32" s="5" t="s">
        <v>32</v>
      </c>
      <c r="C32" s="26">
        <f>F32+I32+L32+O32</f>
        <v>181</v>
      </c>
      <c r="D32" s="26">
        <f>G32+J32+M32+P32</f>
        <v>7</v>
      </c>
      <c r="E32" s="7">
        <f>D32/C32</f>
        <v>3.8674033149171269E-2</v>
      </c>
      <c r="F32" s="8">
        <v>15</v>
      </c>
      <c r="G32" s="8">
        <v>1</v>
      </c>
      <c r="H32" s="9">
        <f>G32/F32</f>
        <v>6.6666666666666666E-2</v>
      </c>
      <c r="I32" s="5">
        <v>59</v>
      </c>
      <c r="J32" s="5">
        <v>3</v>
      </c>
      <c r="K32" s="6">
        <f>J32/I32</f>
        <v>5.0847457627118647E-2</v>
      </c>
      <c r="L32" s="5">
        <v>69</v>
      </c>
      <c r="M32" s="5">
        <v>3</v>
      </c>
      <c r="N32" s="6">
        <f>M32/L32</f>
        <v>4.3478260869565216E-2</v>
      </c>
      <c r="O32" s="5">
        <v>38</v>
      </c>
      <c r="P32" s="5">
        <v>0</v>
      </c>
      <c r="Q32" s="30">
        <f t="shared" si="0"/>
        <v>0</v>
      </c>
    </row>
    <row r="33" spans="1:17" customFormat="1" x14ac:dyDescent="0.25">
      <c r="A33" s="5" t="s">
        <v>59</v>
      </c>
      <c r="B33" s="5" t="s">
        <v>41</v>
      </c>
      <c r="C33" s="26">
        <f>F33+I33+L33+O33</f>
        <v>294</v>
      </c>
      <c r="D33" s="26">
        <f>G33+J33+M33+P33</f>
        <v>4</v>
      </c>
      <c r="E33" s="7">
        <f>D33/C33</f>
        <v>1.3605442176870748E-2</v>
      </c>
      <c r="F33" s="8">
        <v>19</v>
      </c>
      <c r="G33" s="8">
        <v>1</v>
      </c>
      <c r="H33" s="9">
        <f>G33/F33</f>
        <v>5.2631578947368418E-2</v>
      </c>
      <c r="I33" s="5">
        <v>120</v>
      </c>
      <c r="J33" s="5">
        <v>3</v>
      </c>
      <c r="K33" s="6">
        <f>J33/I33</f>
        <v>2.5000000000000001E-2</v>
      </c>
      <c r="L33" s="5">
        <v>102</v>
      </c>
      <c r="M33" s="5">
        <v>0</v>
      </c>
      <c r="N33" s="6">
        <f>M33/L33</f>
        <v>0</v>
      </c>
      <c r="O33" s="5">
        <v>53</v>
      </c>
      <c r="P33" s="5">
        <v>0</v>
      </c>
      <c r="Q33" s="30">
        <f t="shared" si="0"/>
        <v>0</v>
      </c>
    </row>
    <row r="34" spans="1:17" customFormat="1" x14ac:dyDescent="0.25">
      <c r="A34" s="5" t="s">
        <v>59</v>
      </c>
      <c r="B34" s="5" t="s">
        <v>50</v>
      </c>
      <c r="C34" s="26">
        <f>F34+I34+L34+O34</f>
        <v>329</v>
      </c>
      <c r="D34" s="26">
        <f>G34+J34+M34+P34</f>
        <v>9</v>
      </c>
      <c r="E34" s="7">
        <f>D34/C34</f>
        <v>2.7355623100303952E-2</v>
      </c>
      <c r="F34" s="8">
        <v>23</v>
      </c>
      <c r="G34" s="8">
        <v>3</v>
      </c>
      <c r="H34" s="9">
        <f>G34/F34</f>
        <v>0.13043478260869565</v>
      </c>
      <c r="I34" s="5">
        <v>134</v>
      </c>
      <c r="J34" s="5">
        <v>5</v>
      </c>
      <c r="K34" s="6">
        <f>J34/I34</f>
        <v>3.7313432835820892E-2</v>
      </c>
      <c r="L34" s="5">
        <v>119</v>
      </c>
      <c r="M34" s="5">
        <v>1</v>
      </c>
      <c r="N34" s="6">
        <f>M34/L34</f>
        <v>8.4033613445378148E-3</v>
      </c>
      <c r="O34" s="5">
        <v>53</v>
      </c>
      <c r="P34" s="5">
        <v>0</v>
      </c>
      <c r="Q34" s="30">
        <f t="shared" si="0"/>
        <v>0</v>
      </c>
    </row>
    <row r="35" spans="1:17" customFormat="1" x14ac:dyDescent="0.25">
      <c r="A35" s="5" t="s">
        <v>58</v>
      </c>
      <c r="B35" s="5" t="s">
        <v>7</v>
      </c>
      <c r="C35" s="26">
        <f>F35+I35+L35+O35</f>
        <v>464</v>
      </c>
      <c r="D35" s="26">
        <f>G35+J35+M35+P35</f>
        <v>16</v>
      </c>
      <c r="E35" s="7">
        <f>D35/C35</f>
        <v>3.4482758620689655E-2</v>
      </c>
      <c r="F35" s="8">
        <v>19</v>
      </c>
      <c r="G35" s="8">
        <v>3</v>
      </c>
      <c r="H35" s="9">
        <f>G35/F35</f>
        <v>0.15789473684210525</v>
      </c>
      <c r="I35" s="5">
        <v>186</v>
      </c>
      <c r="J35" s="5">
        <v>8</v>
      </c>
      <c r="K35" s="6">
        <f>J35/I35</f>
        <v>4.3010752688172046E-2</v>
      </c>
      <c r="L35" s="5">
        <v>142</v>
      </c>
      <c r="M35" s="5">
        <v>5</v>
      </c>
      <c r="N35" s="6">
        <f>M35/L35</f>
        <v>3.5211267605633804E-2</v>
      </c>
      <c r="O35" s="5">
        <v>117</v>
      </c>
      <c r="P35" s="5">
        <v>0</v>
      </c>
      <c r="Q35" s="30">
        <f t="shared" si="0"/>
        <v>0</v>
      </c>
    </row>
    <row r="36" spans="1:17" customFormat="1" x14ac:dyDescent="0.25">
      <c r="A36" s="5" t="s">
        <v>58</v>
      </c>
      <c r="B36" s="5" t="s">
        <v>12</v>
      </c>
      <c r="C36" s="26">
        <f>F36+I36+L36+O36</f>
        <v>149</v>
      </c>
      <c r="D36" s="26">
        <f>G36+J36+M36+P36</f>
        <v>5</v>
      </c>
      <c r="E36" s="7">
        <f>D36/C36</f>
        <v>3.3557046979865772E-2</v>
      </c>
      <c r="F36" s="8">
        <v>12</v>
      </c>
      <c r="G36" s="8">
        <v>1</v>
      </c>
      <c r="H36" s="9">
        <f>G36/F36</f>
        <v>8.3333333333333329E-2</v>
      </c>
      <c r="I36" s="5">
        <v>68</v>
      </c>
      <c r="J36" s="5">
        <v>3</v>
      </c>
      <c r="K36" s="6">
        <f>J36/I36</f>
        <v>4.4117647058823532E-2</v>
      </c>
      <c r="L36" s="5">
        <v>61</v>
      </c>
      <c r="M36" s="5">
        <v>1</v>
      </c>
      <c r="N36" s="6">
        <f>M36/L36</f>
        <v>1.6393442622950821E-2</v>
      </c>
      <c r="O36" s="5">
        <v>8</v>
      </c>
      <c r="P36" s="5">
        <v>0</v>
      </c>
      <c r="Q36" s="30">
        <f t="shared" si="0"/>
        <v>0</v>
      </c>
    </row>
    <row r="37" spans="1:17" customFormat="1" x14ac:dyDescent="0.25">
      <c r="A37" s="5" t="s">
        <v>58</v>
      </c>
      <c r="B37" s="5" t="s">
        <v>16</v>
      </c>
      <c r="C37" s="26">
        <f>F37+I37+L37+O37</f>
        <v>179</v>
      </c>
      <c r="D37" s="26">
        <f>G37+J37+M37+P37</f>
        <v>9</v>
      </c>
      <c r="E37" s="7">
        <f>D37/C37</f>
        <v>5.027932960893855E-2</v>
      </c>
      <c r="F37" s="8">
        <v>11</v>
      </c>
      <c r="G37" s="8">
        <v>1</v>
      </c>
      <c r="H37" s="9">
        <f>G37/F37</f>
        <v>9.0909090909090912E-2</v>
      </c>
      <c r="I37" s="5">
        <v>57</v>
      </c>
      <c r="J37" s="5">
        <v>6</v>
      </c>
      <c r="K37" s="6">
        <f>J37/I37</f>
        <v>0.10526315789473684</v>
      </c>
      <c r="L37" s="5">
        <v>72</v>
      </c>
      <c r="M37" s="5">
        <v>2</v>
      </c>
      <c r="N37" s="6">
        <f>M37/L37</f>
        <v>2.7777777777777776E-2</v>
      </c>
      <c r="O37" s="5">
        <v>39</v>
      </c>
      <c r="P37" s="5">
        <v>0</v>
      </c>
      <c r="Q37" s="30">
        <f t="shared" si="0"/>
        <v>0</v>
      </c>
    </row>
    <row r="38" spans="1:17" customFormat="1" x14ac:dyDescent="0.25">
      <c r="A38" s="5" t="s">
        <v>58</v>
      </c>
      <c r="B38" s="5" t="s">
        <v>22</v>
      </c>
      <c r="C38" s="26">
        <f>F38+I38+L38+O38</f>
        <v>189</v>
      </c>
      <c r="D38" s="26">
        <f>G38+J38+M38+P38</f>
        <v>6</v>
      </c>
      <c r="E38" s="7">
        <f>D38/C38</f>
        <v>3.1746031746031744E-2</v>
      </c>
      <c r="F38" s="8">
        <v>11</v>
      </c>
      <c r="G38" s="8">
        <v>0</v>
      </c>
      <c r="H38" s="9">
        <f>G38/F38</f>
        <v>0</v>
      </c>
      <c r="I38" s="5">
        <v>71</v>
      </c>
      <c r="J38" s="5">
        <v>6</v>
      </c>
      <c r="K38" s="6">
        <f>J38/I38</f>
        <v>8.4507042253521125E-2</v>
      </c>
      <c r="L38" s="5">
        <v>64</v>
      </c>
      <c r="M38" s="5">
        <v>0</v>
      </c>
      <c r="N38" s="6">
        <f>M38/L38</f>
        <v>0</v>
      </c>
      <c r="O38" s="5">
        <v>43</v>
      </c>
      <c r="P38" s="5">
        <v>0</v>
      </c>
      <c r="Q38" s="30">
        <f t="shared" si="0"/>
        <v>0</v>
      </c>
    </row>
    <row r="39" spans="1:17" customFormat="1" x14ac:dyDescent="0.25">
      <c r="A39" s="5" t="s">
        <v>58</v>
      </c>
      <c r="B39" s="5" t="s">
        <v>23</v>
      </c>
      <c r="C39" s="26">
        <f>F39+I39+L39+O39</f>
        <v>201</v>
      </c>
      <c r="D39" s="26">
        <f>G39+J39+M39+P39</f>
        <v>8</v>
      </c>
      <c r="E39" s="7">
        <f>D39/C39</f>
        <v>3.9800995024875621E-2</v>
      </c>
      <c r="F39" s="8">
        <v>16</v>
      </c>
      <c r="G39" s="8">
        <v>0</v>
      </c>
      <c r="H39" s="9">
        <f>G39/F39</f>
        <v>0</v>
      </c>
      <c r="I39" s="5">
        <v>63</v>
      </c>
      <c r="J39" s="5">
        <v>7</v>
      </c>
      <c r="K39" s="6">
        <f>J39/I39</f>
        <v>0.1111111111111111</v>
      </c>
      <c r="L39" s="5">
        <v>63</v>
      </c>
      <c r="M39" s="5">
        <v>1</v>
      </c>
      <c r="N39" s="6">
        <f>M39/L39</f>
        <v>1.5873015873015872E-2</v>
      </c>
      <c r="O39" s="5">
        <v>59</v>
      </c>
      <c r="P39" s="5">
        <v>0</v>
      </c>
      <c r="Q39" s="30">
        <f t="shared" si="0"/>
        <v>0</v>
      </c>
    </row>
    <row r="40" spans="1:17" customFormat="1" x14ac:dyDescent="0.25">
      <c r="A40" s="5" t="s">
        <v>58</v>
      </c>
      <c r="B40" s="5" t="s">
        <v>27</v>
      </c>
      <c r="C40" s="26">
        <f>F40+I40+L40+O40</f>
        <v>295</v>
      </c>
      <c r="D40" s="26">
        <f>G40+J40+M40+P40</f>
        <v>6</v>
      </c>
      <c r="E40" s="7">
        <f>D40/C40</f>
        <v>2.0338983050847456E-2</v>
      </c>
      <c r="F40" s="8">
        <v>14</v>
      </c>
      <c r="G40" s="8">
        <v>0</v>
      </c>
      <c r="H40" s="9">
        <f>G40/F40</f>
        <v>0</v>
      </c>
      <c r="I40" s="5">
        <v>96</v>
      </c>
      <c r="J40" s="5">
        <v>5</v>
      </c>
      <c r="K40" s="6">
        <f>J40/I40</f>
        <v>5.2083333333333336E-2</v>
      </c>
      <c r="L40" s="5">
        <v>103</v>
      </c>
      <c r="M40" s="5">
        <v>1</v>
      </c>
      <c r="N40" s="6">
        <f>M40/L40</f>
        <v>9.7087378640776691E-3</v>
      </c>
      <c r="O40" s="5">
        <v>82</v>
      </c>
      <c r="P40" s="5">
        <v>0</v>
      </c>
      <c r="Q40" s="30">
        <f t="shared" si="0"/>
        <v>0</v>
      </c>
    </row>
    <row r="41" spans="1:17" customFormat="1" x14ac:dyDescent="0.25">
      <c r="A41" s="5" t="s">
        <v>58</v>
      </c>
      <c r="B41" s="5" t="s">
        <v>33</v>
      </c>
      <c r="C41" s="26">
        <f>F41+I41+L41+O41</f>
        <v>167</v>
      </c>
      <c r="D41" s="26">
        <f>G41+J41+M41+P41</f>
        <v>9</v>
      </c>
      <c r="E41" s="7">
        <f>D41/C41</f>
        <v>5.3892215568862277E-2</v>
      </c>
      <c r="F41" s="8">
        <v>8</v>
      </c>
      <c r="G41" s="8">
        <v>0</v>
      </c>
      <c r="H41" s="9">
        <f>G41/F41</f>
        <v>0</v>
      </c>
      <c r="I41" s="5">
        <v>62</v>
      </c>
      <c r="J41" s="5">
        <v>9</v>
      </c>
      <c r="K41" s="6">
        <f>J41/I41</f>
        <v>0.14516129032258066</v>
      </c>
      <c r="L41" s="5">
        <v>58</v>
      </c>
      <c r="M41" s="5">
        <v>0</v>
      </c>
      <c r="N41" s="6">
        <f>M41/L41</f>
        <v>0</v>
      </c>
      <c r="O41" s="5">
        <v>39</v>
      </c>
      <c r="P41" s="5">
        <v>0</v>
      </c>
      <c r="Q41" s="30">
        <f t="shared" si="0"/>
        <v>0</v>
      </c>
    </row>
    <row r="42" spans="1:17" customFormat="1" x14ac:dyDescent="0.25">
      <c r="A42" s="5" t="s">
        <v>58</v>
      </c>
      <c r="B42" s="5" t="s">
        <v>38</v>
      </c>
      <c r="C42" s="26">
        <f>F42+I42+L42+O42</f>
        <v>223</v>
      </c>
      <c r="D42" s="26">
        <f>G42+J42+M42+P42</f>
        <v>9</v>
      </c>
      <c r="E42" s="7">
        <f>D42/C42</f>
        <v>4.0358744394618833E-2</v>
      </c>
      <c r="F42" s="8">
        <v>15</v>
      </c>
      <c r="G42" s="8">
        <v>2</v>
      </c>
      <c r="H42" s="9">
        <f>G42/F42</f>
        <v>0.13333333333333333</v>
      </c>
      <c r="I42" s="5">
        <v>87</v>
      </c>
      <c r="J42" s="5">
        <v>7</v>
      </c>
      <c r="K42" s="6">
        <f>J42/I42</f>
        <v>8.0459770114942528E-2</v>
      </c>
      <c r="L42" s="5">
        <v>68</v>
      </c>
      <c r="M42" s="5">
        <v>0</v>
      </c>
      <c r="N42" s="6">
        <f>M42/L42</f>
        <v>0</v>
      </c>
      <c r="O42" s="5">
        <v>53</v>
      </c>
      <c r="P42" s="5">
        <v>0</v>
      </c>
      <c r="Q42" s="30">
        <f t="shared" si="0"/>
        <v>0</v>
      </c>
    </row>
    <row r="43" spans="1:17" customFormat="1" x14ac:dyDescent="0.25">
      <c r="A43" s="5" t="s">
        <v>58</v>
      </c>
      <c r="B43" s="5" t="s">
        <v>42</v>
      </c>
      <c r="C43" s="26">
        <f>F43+I43+L43+O43</f>
        <v>375</v>
      </c>
      <c r="D43" s="26">
        <f>G43+J43+M43+P43</f>
        <v>6</v>
      </c>
      <c r="E43" s="7">
        <f>D43/C43</f>
        <v>1.6E-2</v>
      </c>
      <c r="F43" s="8">
        <v>18</v>
      </c>
      <c r="G43" s="8">
        <v>0</v>
      </c>
      <c r="H43" s="9">
        <f>G43/F43</f>
        <v>0</v>
      </c>
      <c r="I43" s="5">
        <v>139</v>
      </c>
      <c r="J43" s="5">
        <v>3</v>
      </c>
      <c r="K43" s="6">
        <f>J43/I43</f>
        <v>2.1582733812949641E-2</v>
      </c>
      <c r="L43" s="5">
        <v>134</v>
      </c>
      <c r="M43" s="5">
        <v>3</v>
      </c>
      <c r="N43" s="6">
        <f>M43/L43</f>
        <v>2.2388059701492536E-2</v>
      </c>
      <c r="O43" s="5">
        <v>84</v>
      </c>
      <c r="P43" s="5">
        <v>0</v>
      </c>
      <c r="Q43" s="30">
        <f t="shared" si="0"/>
        <v>0</v>
      </c>
    </row>
    <row r="44" spans="1:17" customFormat="1" x14ac:dyDescent="0.25">
      <c r="A44" s="5" t="s">
        <v>58</v>
      </c>
      <c r="B44" s="5" t="s">
        <v>45</v>
      </c>
      <c r="C44" s="26">
        <f>F44+I44+L44+O44</f>
        <v>261</v>
      </c>
      <c r="D44" s="26">
        <f>G44+J44+M44+P44</f>
        <v>10</v>
      </c>
      <c r="E44" s="7">
        <f>D44/C44</f>
        <v>3.8314176245210725E-2</v>
      </c>
      <c r="F44" s="8">
        <v>20</v>
      </c>
      <c r="G44" s="8">
        <v>0</v>
      </c>
      <c r="H44" s="9">
        <f>G44/F44</f>
        <v>0</v>
      </c>
      <c r="I44" s="5">
        <v>110</v>
      </c>
      <c r="J44" s="5">
        <v>9</v>
      </c>
      <c r="K44" s="6">
        <f>J44/I44</f>
        <v>8.1818181818181818E-2</v>
      </c>
      <c r="L44" s="5">
        <v>82</v>
      </c>
      <c r="M44" s="5">
        <v>1</v>
      </c>
      <c r="N44" s="6">
        <f>M44/L44</f>
        <v>1.2195121951219513E-2</v>
      </c>
      <c r="O44" s="5">
        <v>49</v>
      </c>
      <c r="P44" s="5">
        <v>0</v>
      </c>
      <c r="Q44" s="30">
        <f t="shared" si="0"/>
        <v>0</v>
      </c>
    </row>
    <row r="45" spans="1:17" customFormat="1" x14ac:dyDescent="0.25">
      <c r="A45" s="5" t="s">
        <v>58</v>
      </c>
      <c r="B45" s="5" t="s">
        <v>47</v>
      </c>
      <c r="C45" s="26">
        <f>F45+I45+L45+O45</f>
        <v>530</v>
      </c>
      <c r="D45" s="26">
        <f>G45+J45+M45+P45</f>
        <v>15</v>
      </c>
      <c r="E45" s="7">
        <f>D45/C45</f>
        <v>2.8301886792452831E-2</v>
      </c>
      <c r="F45" s="8">
        <v>23</v>
      </c>
      <c r="G45" s="8">
        <v>1</v>
      </c>
      <c r="H45" s="9">
        <f>G45/F45</f>
        <v>4.3478260869565216E-2</v>
      </c>
      <c r="I45" s="5">
        <v>218</v>
      </c>
      <c r="J45" s="5">
        <v>10</v>
      </c>
      <c r="K45" s="6">
        <f>J45/I45</f>
        <v>4.5871559633027525E-2</v>
      </c>
      <c r="L45" s="5">
        <v>180</v>
      </c>
      <c r="M45" s="5">
        <v>3</v>
      </c>
      <c r="N45" s="6">
        <f>M45/L45</f>
        <v>1.6666666666666666E-2</v>
      </c>
      <c r="O45" s="5">
        <v>109</v>
      </c>
      <c r="P45" s="5">
        <v>1</v>
      </c>
      <c r="Q45" s="30">
        <f t="shared" si="0"/>
        <v>9.1743119266055051E-3</v>
      </c>
    </row>
    <row r="46" spans="1:17" customFormat="1" x14ac:dyDescent="0.25">
      <c r="A46" s="5" t="s">
        <v>56</v>
      </c>
      <c r="B46" s="5" t="s">
        <v>6</v>
      </c>
      <c r="C46" s="26">
        <f>F46+I46+L46+O46</f>
        <v>319</v>
      </c>
      <c r="D46" s="26">
        <f>G46+J46+M46+P46</f>
        <v>13</v>
      </c>
      <c r="E46" s="7">
        <f>D46/C46</f>
        <v>4.0752351097178681E-2</v>
      </c>
      <c r="F46" s="8">
        <v>25</v>
      </c>
      <c r="G46" s="8">
        <v>1</v>
      </c>
      <c r="H46" s="9">
        <f>G46/F46</f>
        <v>0.04</v>
      </c>
      <c r="I46" s="5">
        <v>109</v>
      </c>
      <c r="J46" s="5">
        <v>9</v>
      </c>
      <c r="K46" s="6">
        <f>J46/I46</f>
        <v>8.2568807339449546E-2</v>
      </c>
      <c r="L46" s="5">
        <v>109</v>
      </c>
      <c r="M46" s="5">
        <v>2</v>
      </c>
      <c r="N46" s="6">
        <f>M46/L46</f>
        <v>1.834862385321101E-2</v>
      </c>
      <c r="O46" s="5">
        <v>76</v>
      </c>
      <c r="P46" s="5">
        <v>1</v>
      </c>
      <c r="Q46" s="30">
        <f t="shared" si="0"/>
        <v>1.3157894736842105E-2</v>
      </c>
    </row>
    <row r="47" spans="1:17" customFormat="1" x14ac:dyDescent="0.25">
      <c r="A47" s="5" t="s">
        <v>56</v>
      </c>
      <c r="B47" s="5" t="s">
        <v>25</v>
      </c>
      <c r="C47" s="26">
        <f>F47+I47+L47+O47</f>
        <v>69</v>
      </c>
      <c r="D47" s="26">
        <f>G47+J47+M47+P47</f>
        <v>2</v>
      </c>
      <c r="E47" s="7">
        <f>D47/C47</f>
        <v>2.8985507246376812E-2</v>
      </c>
      <c r="F47" s="8">
        <v>3</v>
      </c>
      <c r="G47" s="8">
        <v>0</v>
      </c>
      <c r="H47" s="9">
        <f>G47/F47</f>
        <v>0</v>
      </c>
      <c r="I47" s="5">
        <v>29</v>
      </c>
      <c r="J47" s="5">
        <v>1</v>
      </c>
      <c r="K47" s="6">
        <f>J47/I47</f>
        <v>3.4482758620689655E-2</v>
      </c>
      <c r="L47" s="5">
        <v>26</v>
      </c>
      <c r="M47" s="5">
        <v>1</v>
      </c>
      <c r="N47" s="6">
        <f>M47/L47</f>
        <v>3.8461538461538464E-2</v>
      </c>
      <c r="O47" s="5">
        <v>11</v>
      </c>
      <c r="P47" s="5">
        <v>0</v>
      </c>
      <c r="Q47" s="30">
        <f t="shared" si="0"/>
        <v>0</v>
      </c>
    </row>
    <row r="48" spans="1:17" customFormat="1" x14ac:dyDescent="0.25">
      <c r="A48" s="5" t="s">
        <v>56</v>
      </c>
      <c r="B48" s="5" t="s">
        <v>28</v>
      </c>
      <c r="C48" s="26">
        <f>F48+I48+L48+O48</f>
        <v>125</v>
      </c>
      <c r="D48" s="26">
        <f>G48+J48+M48+P48</f>
        <v>4</v>
      </c>
      <c r="E48" s="7">
        <f>D48/C48</f>
        <v>3.2000000000000001E-2</v>
      </c>
      <c r="F48" s="8">
        <v>5</v>
      </c>
      <c r="G48" s="8">
        <v>0</v>
      </c>
      <c r="H48" s="9">
        <f>G48/F48</f>
        <v>0</v>
      </c>
      <c r="I48" s="5">
        <v>56</v>
      </c>
      <c r="J48" s="5">
        <v>4</v>
      </c>
      <c r="K48" s="6">
        <f>J48/I48</f>
        <v>7.1428571428571425E-2</v>
      </c>
      <c r="L48" s="5">
        <v>36</v>
      </c>
      <c r="M48" s="5">
        <v>0</v>
      </c>
      <c r="N48" s="6">
        <f>M48/L48</f>
        <v>0</v>
      </c>
      <c r="O48" s="5">
        <v>28</v>
      </c>
      <c r="P48" s="5">
        <v>0</v>
      </c>
      <c r="Q48" s="30">
        <f t="shared" si="0"/>
        <v>0</v>
      </c>
    </row>
    <row r="49" spans="1:17" customFormat="1" x14ac:dyDescent="0.25">
      <c r="A49" s="5" t="s">
        <v>56</v>
      </c>
      <c r="B49" s="5" t="s">
        <v>46</v>
      </c>
      <c r="C49" s="26">
        <f>F49+I49+L49+O49</f>
        <v>87</v>
      </c>
      <c r="D49" s="26">
        <f>G49+J49+M49+P49</f>
        <v>4</v>
      </c>
      <c r="E49" s="7">
        <f>D49/C49</f>
        <v>4.5977011494252873E-2</v>
      </c>
      <c r="F49" s="8">
        <v>7</v>
      </c>
      <c r="G49" s="8">
        <v>0</v>
      </c>
      <c r="H49" s="9">
        <f>G49/F49</f>
        <v>0</v>
      </c>
      <c r="I49" s="5">
        <v>34</v>
      </c>
      <c r="J49" s="5">
        <v>4</v>
      </c>
      <c r="K49" s="6">
        <f>J49/I49</f>
        <v>0.11764705882352941</v>
      </c>
      <c r="L49" s="5">
        <v>30</v>
      </c>
      <c r="M49" s="5">
        <v>0</v>
      </c>
      <c r="N49" s="6">
        <f>M49/L49</f>
        <v>0</v>
      </c>
      <c r="O49" s="5">
        <v>16</v>
      </c>
      <c r="P49" s="5">
        <v>0</v>
      </c>
      <c r="Q49" s="30">
        <f t="shared" si="0"/>
        <v>0</v>
      </c>
    </row>
    <row r="50" spans="1:17" customFormat="1" ht="15.75" thickBot="1" x14ac:dyDescent="0.3">
      <c r="A50" s="10" t="s">
        <v>56</v>
      </c>
      <c r="B50" s="10" t="s">
        <v>48</v>
      </c>
      <c r="C50" s="33">
        <f>F50+I50+L50+O50</f>
        <v>39</v>
      </c>
      <c r="D50" s="33">
        <f>G50+J50+M50+P50</f>
        <v>2</v>
      </c>
      <c r="E50" s="11">
        <f>D50/C50</f>
        <v>5.128205128205128E-2</v>
      </c>
      <c r="F50" s="12">
        <v>1</v>
      </c>
      <c r="G50" s="12">
        <v>0</v>
      </c>
      <c r="H50" s="13">
        <f>G50/F50</f>
        <v>0</v>
      </c>
      <c r="I50" s="10">
        <v>12</v>
      </c>
      <c r="J50" s="10">
        <v>0</v>
      </c>
      <c r="K50" s="14">
        <f>J50/I50</f>
        <v>0</v>
      </c>
      <c r="L50" s="10">
        <v>26</v>
      </c>
      <c r="M50" s="10">
        <v>2</v>
      </c>
      <c r="N50" s="14">
        <f>M50/L50</f>
        <v>7.6923076923076927E-2</v>
      </c>
      <c r="O50" s="10">
        <v>0</v>
      </c>
      <c r="P50" s="10">
        <v>0</v>
      </c>
      <c r="Q50" s="34">
        <v>0</v>
      </c>
    </row>
    <row r="51" spans="1:17" customFormat="1" ht="15" customHeight="1" thickBot="1" x14ac:dyDescent="0.3">
      <c r="A51" s="15" t="s">
        <v>52</v>
      </c>
      <c r="B51" s="16"/>
      <c r="C51" s="17">
        <f>SUM(C4:C50)</f>
        <v>11981</v>
      </c>
      <c r="D51" s="18">
        <f>SUM(D4:D50)</f>
        <v>340</v>
      </c>
      <c r="E51" s="19">
        <f>D51/C51</f>
        <v>2.83782655871797E-2</v>
      </c>
      <c r="F51" s="20">
        <f>SUM(F4:F50)</f>
        <v>765</v>
      </c>
      <c r="G51" s="20">
        <f>SUM(G4:G50)</f>
        <v>58</v>
      </c>
      <c r="H51" s="21">
        <f>G51/F51</f>
        <v>7.5816993464052282E-2</v>
      </c>
      <c r="I51" s="31">
        <f>SUM(I4:I50)</f>
        <v>4342</v>
      </c>
      <c r="J51" s="22">
        <f>SUM(J4:J50)</f>
        <v>206</v>
      </c>
      <c r="K51" s="23">
        <f>J51/I51</f>
        <v>4.7443574389682171E-2</v>
      </c>
      <c r="L51" s="31">
        <f>SUM(L4:L50)</f>
        <v>4286</v>
      </c>
      <c r="M51" s="22">
        <f>SUM(M4:M50)</f>
        <v>72</v>
      </c>
      <c r="N51" s="23">
        <f>M51/L51</f>
        <v>1.6798880074661689E-2</v>
      </c>
      <c r="O51" s="32">
        <f t="shared" ref="O51:P51" si="1">SUM(O4:O50)</f>
        <v>2588</v>
      </c>
      <c r="P51" s="22">
        <f t="shared" si="1"/>
        <v>4</v>
      </c>
      <c r="Q51" s="24">
        <f t="shared" si="0"/>
        <v>1.5455950540958269E-3</v>
      </c>
    </row>
  </sheetData>
  <autoFilter ref="A3:O3" xr:uid="{00000000-0001-0000-0000-000000000000}">
    <sortState xmlns:xlrd2="http://schemas.microsoft.com/office/spreadsheetml/2017/richdata2" ref="A4:O51">
      <sortCondition ref="A3"/>
    </sortState>
  </autoFilter>
  <mergeCells count="7">
    <mergeCell ref="O2:Q2"/>
    <mergeCell ref="C2:E2"/>
    <mergeCell ref="F2:H2"/>
    <mergeCell ref="I2:K2"/>
    <mergeCell ref="L2:N2"/>
    <mergeCell ref="A2:B2"/>
    <mergeCell ref="A51:B51"/>
  </mergeCells>
  <conditionalFormatting sqref="H3:H51">
    <cfRule type="aboveAverage" dxfId="0" priority="1"/>
  </conditionalFormatting>
  <pageMargins left="0.70866141732283472" right="0.70866141732283472" top="0.74803149606299213" bottom="0.74803149606299213" header="0.31496062992125978" footer="0.31496062992125978"/>
  <pageSetup paperSize="9" scale="43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Кристина Шаповалова</cp:lastModifiedBy>
  <cp:lastPrinted>2022-10-07T07:57:57Z</cp:lastPrinted>
  <dcterms:created xsi:type="dcterms:W3CDTF">2015-06-05T18:19:34Z</dcterms:created>
  <dcterms:modified xsi:type="dcterms:W3CDTF">2022-10-07T08:37:47Z</dcterms:modified>
</cp:coreProperties>
</file>