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5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<sst xmlns="http://schemas.openxmlformats.org/spreadsheetml/2006/main" count="84" uniqueCount="32">
  <si>
    <t xml:space="preserve">شرکت پارتیان باتری نوین</t>
  </si>
  <si>
    <t xml:space="preserve">نام و نام خانوادگی:</t>
  </si>
  <si>
    <t xml:space="preserve">سعید فرهادی</t>
  </si>
  <si>
    <t xml:space="preserve">سمت:</t>
  </si>
  <si>
    <t xml:space="preserve">بخش:</t>
  </si>
  <si>
    <t xml:space="preserve">ردیف</t>
  </si>
  <si>
    <t xml:space="preserve">تاریخ</t>
  </si>
  <si>
    <t xml:space="preserve">روز</t>
  </si>
  <si>
    <t xml:space="preserve">ایام اداری</t>
  </si>
  <si>
    <t xml:space="preserve">ساعت ورود فرد</t>
  </si>
  <si>
    <t xml:space="preserve">ساعت خروج فرد</t>
  </si>
  <si>
    <t xml:space="preserve">ساعت ورود کاری</t>
  </si>
  <si>
    <t xml:space="preserve">ساعت خروج کاری</t>
  </si>
  <si>
    <t xml:space="preserve">کارکرد</t>
  </si>
  <si>
    <t xml:space="preserve">اضافه کاری</t>
  </si>
  <si>
    <t xml:space="preserve">تعجیل/تاخیر</t>
  </si>
  <si>
    <t xml:space="preserve">ملاحظات</t>
  </si>
  <si>
    <t xml:space="preserve">شنبه</t>
  </si>
  <si>
    <t xml:space="preserve">روزکاری</t>
  </si>
  <si>
    <t xml:space="preserve">یکشنبه</t>
  </si>
  <si>
    <t xml:space="preserve">دوشنبه</t>
  </si>
  <si>
    <t xml:space="preserve">سه شنبه</t>
  </si>
  <si>
    <t xml:space="preserve">چهارشنبه</t>
  </si>
  <si>
    <t xml:space="preserve">پنجشنبه</t>
  </si>
  <si>
    <t xml:space="preserve">تعطیل</t>
  </si>
  <si>
    <t xml:space="preserve">جمعه</t>
  </si>
  <si>
    <t xml:space="preserve">مرخصی</t>
  </si>
  <si>
    <t xml:space="preserve">روز کارکرد</t>
  </si>
  <si>
    <t xml:space="preserve">مرخصی کل</t>
  </si>
  <si>
    <t xml:space="preserve">کارکرد کل</t>
  </si>
  <si>
    <t xml:space="preserve">اضافه کاری کل</t>
  </si>
  <si>
    <t xml:space="preserve">تاخیر/تعجیل کل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</si>
</sst>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3000429]yyyy/mm/dd"/>
    <numFmt numFmtId="166" formatCode="[$-3000429]hh:mm:ss"/>
    <numFmt numFmtId="167" formatCode="[$-3000429]hh:mm:ss;[$-3000429]\-hh:mm:ss"/>
    <numFmt numFmtId="168" formatCode="General"/>
    <numFmt numFmtId="169" formatCode="[$-3000429][hh]:mm:ss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B Nazanin"/>
      <family val="0"/>
      <charset val="1"/>
    </font>
    <font>
      <sz val="10"/>
      <name val="Arial"/>
      <family val="2"/>
      <charset val="1"/>
    </font>
    <font>
      <sz val="11"/>
      <color rgb="FF000000"/>
      <name val="XB Yas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00A933"/>
        <bgColor rgb="FF008000"/>
      </patternFill>
    </fill>
    <fill>
      <patternFill patternType="solid">
        <fgColor rgb="FF666666"/>
        <bgColor rgb="FF808080"/>
      </patternFill>
    </fill>
    <fill>
      <patternFill patternType="solid">
        <fgColor rgb="FFFF4000"/>
        <bgColor rgb="FFFF0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false">
      <alignment horizontal="center" vertical="center" textRotation="0" wrapText="false" indent="0" shrinkToFit="false"/>
    </xf>
    <xf numFmtId="164" fontId="4" fillId="3" borderId="0" applyFont="true" applyBorder="false" applyAlignment="true" applyProtection="false">
      <alignment horizontal="center" vertical="center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false" applyAlignment="true" applyProtection="false">
      <alignment horizontal="center" vertical="center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reen-background" xfId="20"/>
    <cellStyle name="grey-background" xfId="21"/>
    <cellStyle name="Normal 3" xfId="22"/>
    <cellStyle name="red-background" xfId="23"/>
  </cellStyles>
  <dxfs count="3">
    <dxf>
      <font>
        <name val="B Nazanin"/>
        <charset val="1"/>
        <family val="0"/>
        <color rgb="FF000000"/>
        <sz val="11"/>
      </font>
      <fill>
        <patternFill>
          <bgColor rgb="FF00A933"/>
        </patternFill>
      </fill>
    </dxf>
    <dxf>
      <font>
        <name val="B Nazanin"/>
        <charset val="1"/>
        <family val="0"/>
        <color rgb="FF000000"/>
        <sz val="11"/>
      </font>
      <fill>
        <patternFill>
          <bgColor rgb="FFFF4000"/>
        </patternFill>
      </fill>
    </dxf>
    <dxf>
      <font>
        <name val="B Nazanin"/>
        <charset val="1"/>
        <family val="0"/>
        <color rgb="FF000000"/>
        <sz val="11"/>
      </font>
      <fill>
        <patternFill>
          <bgColor rgb="FF66666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000"/>
      <rgbColor rgb="FF666666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9"/>
  <sheetViews>
    <sheetView showFormulas="false" showGridLines="false" showRowColHeaders="true" showZeros="true" rightToLeft="true" tabSelected="true" showOutlineSymbols="true" defaultGridColor="true" view="normal" topLeftCell="A1" colorId="64" zoomScale="110" zoomScaleNormal="110" zoomScalePageLayoutView="100" workbookViewId="0">
      <selection pane="topLeft" activeCell="N3" activeCellId="0" sqref="N3"/>
    </sheetView>
  </sheetViews>
  <sheetFormatPr defaultColWidth="9.14453125" defaultRowHeight="14.3" zeroHeight="false" outlineLevelRow="0" outlineLevelCol="0"/>
  <cols>
    <col collapsed="false" customWidth="true" hidden="false" outlineLevel="0" max="1" min="1" style="1" width="4.01"/>
    <col collapsed="false" customWidth="true" hidden="false" outlineLevel="0" max="2" min="2" style="2" width="8.42"/>
    <col collapsed="false" customWidth="true" hidden="false" outlineLevel="0" max="3" min="3" style="1" width="6.01"/>
    <col collapsed="false" customWidth="true" hidden="false" outlineLevel="0" max="4" min="4" style="1" width="8.02"/>
    <col collapsed="false" customWidth="true" hidden="false" outlineLevel="0" max="5" min="5" style="3" width="9.43"/>
    <col collapsed="false" customWidth="true" hidden="false" outlineLevel="0" max="6" min="6" style="3" width="10.13"/>
    <col collapsed="false" customWidth="true" hidden="false" outlineLevel="0" max="7" min="7" style="3" width="10.23"/>
    <col collapsed="false" customWidth="true" hidden="false" outlineLevel="0" max="8" min="8" style="3" width="10.93"/>
    <col collapsed="false" customWidth="true" hidden="false" outlineLevel="0" max="9" min="9" style="3" width="7.62"/>
    <col collapsed="false" customWidth="false" hidden="false" outlineLevel="0" max="10" min="10" style="3" width="9.12"/>
    <col collapsed="false" customWidth="true" hidden="false" outlineLevel="0" max="11" min="11" style="3" width="9.63"/>
    <col collapsed="false" customWidth="true" hidden="false" outlineLevel="0" max="12" min="12" style="1" width="6.11"/>
    <col collapsed="false" customWidth="false" hidden="false" outlineLevel="0" max="1023" min="13" style="1" width="9.14"/>
  </cols>
  <sheetData>
    <row r="1" s="1" customFormat="true" ht="14.3" hidden="false" customHeight="true" outlineLevel="0" collapsed="false">
      <c r="A1" s="4" t="s">
        <v>0</v>
      </c>
      <c r="B1" s="4"/>
      <c r="C1" s="4"/>
      <c r="D1" s="4"/>
      <c r="E1" s="4"/>
      <c r="AMJ1" s="0"/>
    </row>
    <row r="2" s="1" customFormat="true" ht="14.3" hidden="false" customHeight="true" outlineLevel="0" collapsed="false">
      <c r="AMJ2" s="0"/>
    </row>
    <row r="3" customFormat="false" ht="14.3" hidden="false" customHeight="true" outlineLevel="0" collapsed="false">
      <c r="A3" s="5" t="s">
        <v>1</v>
      </c>
      <c r="B3" s="5"/>
      <c r="C3" s="5" t="s">
        <v>2</v>
      </c>
      <c r="D3" s="5"/>
      <c r="E3" s="5" t="s">
        <v>3</v>
      </c>
      <c r="F3" s="5"/>
      <c r="G3" s="5"/>
      <c r="H3" s="5"/>
      <c r="I3" s="5" t="s">
        <v>4</v>
      </c>
      <c r="J3" s="5"/>
      <c r="K3" s="5"/>
    </row>
    <row r="4" customFormat="false" ht="14.3" hidden="false" customHeight="true" outlineLevel="0" collapsed="false">
      <c r="A4" s="5" t="s">
        <v>5</v>
      </c>
      <c r="B4" s="6" t="s">
        <v>6</v>
      </c>
      <c r="C4" s="5" t="s">
        <v>7</v>
      </c>
      <c r="D4" s="5" t="s">
        <v>8</v>
      </c>
      <c r="E4" s="7" t="s">
        <v>9</v>
      </c>
      <c r="F4" s="7" t="s">
        <v>10</v>
      </c>
      <c r="G4" s="7" t="s">
        <v>11</v>
      </c>
      <c r="H4" s="7" t="s">
        <v>12</v>
      </c>
      <c r="I4" s="7" t="s">
        <v>13</v>
      </c>
      <c r="J4" s="7" t="s">
        <v>14</v>
      </c>
      <c r="K4" s="7" t="s">
        <v>15</v>
      </c>
      <c r="L4" s="5" t="s">
        <v>16</v>
      </c>
    </row>
    <row r="5" customFormat="false" ht="14.3" hidden="false" customHeight="true" outlineLevel="0" collapsed="false">
      <c r="A5" s="5" t="n">
        <v>1</v>
      </c>
      <c r="B5" s="6" t="n">
        <v>-183587</v>
      </c>
      <c r="C5" s="5" t="s">
        <v>17</v>
      </c>
      <c r="D5" s="5" t="s">
        <v>18</v>
      </c>
      <c r="E5" s="7" t="n">
        <v>0.354166666666667</v>
      </c>
      <c r="F5" s="7" t="n">
        <v>0.770833333333333</v>
      </c>
      <c r="G5" s="7" t="n">
        <f aca="false">IF(D5="تعطیل",
0, 8.5/24)</f>
        <v>0.354166666666667</v>
      </c>
      <c r="H5" s="7" t="n">
        <f aca="false">IF(
D5="تعطیل",
0,
17.5/24
)</f>
        <v>0.729166666666667</v>
      </c>
      <c r="I5" s="7" t="n">
        <f aca="false">IF(
D5="مرخصی",
0,
IF((F5-E5)&lt;=9/24,F5-E5, 9/24))</f>
        <v>0.375</v>
      </c>
      <c r="J5" s="7" t="n">
        <f aca="false">IF(
D5="تعطیل",
F5-E5,
IF((F5-E5)&gt;9/24 ,(F5-E5) - 9/24, 0))</f>
        <v>0.0416666666666667</v>
      </c>
      <c r="K5" s="8" t="n">
        <f aca="false">IF(
D5="روزکاری",
G5-E5, 
0
)</f>
        <v>0</v>
      </c>
      <c r="L5" s="5"/>
    </row>
    <row r="6" customFormat="false" ht="14.3" hidden="false" customHeight="true" outlineLevel="0" collapsed="false">
      <c r="A6" s="5" t="n">
        <v>2</v>
      </c>
      <c r="B6" s="6" t="n">
        <v>-183586</v>
      </c>
      <c r="C6" s="5" t="s">
        <v>19</v>
      </c>
      <c r="D6" s="5" t="s">
        <v>18</v>
      </c>
      <c r="E6" s="7" t="n">
        <v>0.354166666666667</v>
      </c>
      <c r="F6" s="7" t="n">
        <v>0.770833333333333</v>
      </c>
      <c r="G6" s="7" t="n">
        <f aca="false">IF(D6="تعطیل",
0, 8.5/24)</f>
        <v>0.354166666666667</v>
      </c>
      <c r="H6" s="7" t="n">
        <f aca="false">IF(
D6="تعطیل",
0,
17.5/24
)</f>
        <v>0.729166666666667</v>
      </c>
      <c r="I6" s="7" t="n">
        <f aca="false">IF(
D6="مرخصی",
0,
IF((F6-E6)&lt;=9/24,F6-E6, 9/24))</f>
        <v>0.375</v>
      </c>
      <c r="J6" s="7" t="n">
        <f aca="false">IF(
D6="تعطیل",
F6-E6,
IF((F6-E6)&gt;9/24 ,(F6-E6) - 9/24, 0))</f>
        <v>0.0416666666666667</v>
      </c>
      <c r="K6" s="8" t="n">
        <f aca="false">IF(
D6="روزکاری",
G6-E6, 
0
)</f>
        <v>0</v>
      </c>
      <c r="L6" s="5"/>
    </row>
    <row r="7" customFormat="false" ht="14.3" hidden="false" customHeight="true" outlineLevel="0" collapsed="false">
      <c r="A7" s="5" t="n">
        <v>3</v>
      </c>
      <c r="B7" s="6" t="n">
        <v>-183585</v>
      </c>
      <c r="C7" s="5" t="s">
        <v>20</v>
      </c>
      <c r="D7" s="5" t="s">
        <v>18</v>
      </c>
      <c r="E7" s="7" t="n">
        <v>0.354166666666667</v>
      </c>
      <c r="F7" s="7" t="n">
        <v>0.75</v>
      </c>
      <c r="G7" s="7" t="n">
        <f aca="false">IF(D7="تعطیل",
0, 8.5/24)</f>
        <v>0.354166666666667</v>
      </c>
      <c r="H7" s="7" t="n">
        <f aca="false">IF(
D7="تعطیل",
0,
17.5/24
)</f>
        <v>0.729166666666667</v>
      </c>
      <c r="I7" s="7" t="n">
        <f aca="false">IF(
D7="مرخصی",
0,
IF((F7-E7)&lt;=9/24,F7-E7, 9/24))</f>
        <v>0.375</v>
      </c>
      <c r="J7" s="7" t="n">
        <f aca="false">IF(
D7="تعطیل",
F7-E7,
IF((F7-E7)&gt;9/24 ,(F7-E7) - 9/24, 0))</f>
        <v>0.0208333333333333</v>
      </c>
      <c r="K7" s="8" t="n">
        <f aca="false">IF(
D7="روزکاری",
G7-E7, 
0
)</f>
        <v>0</v>
      </c>
      <c r="L7" s="5"/>
    </row>
    <row r="8" customFormat="false" ht="14.3" hidden="false" customHeight="true" outlineLevel="0" collapsed="false">
      <c r="A8" s="5" t="n">
        <v>4</v>
      </c>
      <c r="B8" s="6" t="n">
        <v>-183584</v>
      </c>
      <c r="C8" s="5" t="s">
        <v>21</v>
      </c>
      <c r="D8" s="5" t="s">
        <v>18</v>
      </c>
      <c r="E8" s="7" t="n">
        <v>0.354166666666667</v>
      </c>
      <c r="F8" s="7" t="n">
        <v>0.75</v>
      </c>
      <c r="G8" s="7" t="n">
        <f aca="false">IF(D8="تعطیل",
0, 8.5/24)</f>
        <v>0.354166666666667</v>
      </c>
      <c r="H8" s="7" t="n">
        <f aca="false">IF(
D8="تعطیل",
0,
17.5/24
)</f>
        <v>0.729166666666667</v>
      </c>
      <c r="I8" s="7" t="n">
        <f aca="false">IF(
D8="مرخصی",
0,
IF((F8-E8)&lt;=9/24,F8-E8, 9/24))</f>
        <v>0.375</v>
      </c>
      <c r="J8" s="7" t="n">
        <f aca="false">IF(
D8="تعطیل",
F8-E8,
IF((F8-E8)&gt;9/24 ,(F8-E8) - 9/24, 0))</f>
        <v>0.0208333333333333</v>
      </c>
      <c r="K8" s="8" t="n">
        <f aca="false">IF(
D8="روزکاری",
G8-E8, 
0
)</f>
        <v>0</v>
      </c>
      <c r="L8" s="5"/>
    </row>
    <row r="9" customFormat="false" ht="14.3" hidden="false" customHeight="true" outlineLevel="0" collapsed="false">
      <c r="A9" s="5" t="n">
        <v>5</v>
      </c>
      <c r="B9" s="6" t="n">
        <v>-183583</v>
      </c>
      <c r="C9" s="5" t="s">
        <v>22</v>
      </c>
      <c r="D9" s="5" t="s">
        <v>18</v>
      </c>
      <c r="E9" s="7" t="n">
        <v>0.354166666666667</v>
      </c>
      <c r="F9" s="7" t="n">
        <v>0.75</v>
      </c>
      <c r="G9" s="7" t="n">
        <f aca="false">IF(D9="تعطیل",
0, 8.5/24)</f>
        <v>0.354166666666667</v>
      </c>
      <c r="H9" s="7" t="n">
        <f aca="false">IF(
D9="تعطیل",
0,
17.5/24
)</f>
        <v>0.729166666666667</v>
      </c>
      <c r="I9" s="7" t="n">
        <f aca="false">IF(
D9="مرخصی",
0,
IF((F9-E9)&lt;=9/24,F9-E9, 9/24))</f>
        <v>0.375</v>
      </c>
      <c r="J9" s="7" t="n">
        <f aca="false">IF(
D9="تعطیل",
F9-E9,
IF((F9-E9)&gt;9/24 ,(F9-E9) - 9/24, 0))</f>
        <v>0.0208333333333333</v>
      </c>
      <c r="K9" s="8" t="n">
        <f aca="false">IF(
D9="روزکاری",
G9-E9, 
0
)</f>
        <v>0</v>
      </c>
      <c r="L9" s="5"/>
    </row>
    <row r="10" customFormat="false" ht="14.3" hidden="false" customHeight="true" outlineLevel="0" collapsed="false">
      <c r="A10" s="5" t="n">
        <v>6</v>
      </c>
      <c r="B10" s="6" t="n">
        <v>-183582</v>
      </c>
      <c r="C10" s="5" t="s">
        <v>23</v>
      </c>
      <c r="D10" s="5" t="s">
        <v>24</v>
      </c>
      <c r="E10" s="7" t="n">
        <v>0.354166666666667</v>
      </c>
      <c r="F10" s="7" t="n">
        <v>0.479166666666667</v>
      </c>
      <c r="G10" s="7" t="n">
        <f aca="false">IF(D10="تعطیل",
0, 8.5/24)</f>
        <v>0</v>
      </c>
      <c r="H10" s="7" t="n">
        <f aca="false">IF(
D10="تعطیل",
0,
17.5/24
)</f>
        <v>0</v>
      </c>
      <c r="I10" s="7" t="n">
        <f aca="false">IF(
D10="مرخصی",
0,
IF((F10-E10)&lt;=9/24,F10-E10, 9/24))</f>
        <v>0.125</v>
      </c>
      <c r="J10" s="7" t="n">
        <f aca="false">IF(
D10="تعطیل",
F10-E10,
IF((F10-E10)&gt;9/24 ,(F10-E10) - 9/24, 0))</f>
        <v>0.125</v>
      </c>
      <c r="K10" s="8" t="n">
        <f aca="false">IF(
D10="روزکاری",
G10-E10, 
0
)</f>
        <v>0</v>
      </c>
      <c r="L10" s="5"/>
    </row>
    <row r="11" customFormat="false" ht="14.3" hidden="false" customHeight="true" outlineLevel="0" collapsed="false">
      <c r="A11" s="5" t="n">
        <v>7</v>
      </c>
      <c r="B11" s="6" t="n">
        <v>-183581</v>
      </c>
      <c r="C11" s="5" t="s">
        <v>25</v>
      </c>
      <c r="D11" s="5" t="s">
        <v>24</v>
      </c>
      <c r="E11" s="7"/>
      <c r="F11" s="7"/>
      <c r="G11" s="7" t="n">
        <f aca="false">IF(D11="تعطیل",
0, 8.5/24)</f>
        <v>0</v>
      </c>
      <c r="H11" s="7" t="n">
        <f aca="false">IF(
D11="تعطیل",
0,
17.5/24
)</f>
        <v>0</v>
      </c>
      <c r="I11" s="7" t="n">
        <f aca="false">IF(
D11="مرخصی",
0,
IF((F11-E11)&lt;=9/24,F11-E11, 9/24))</f>
        <v>0</v>
      </c>
      <c r="J11" s="7" t="n">
        <f aca="false">IF(
D11="تعطیل",
F11-E11,
IF((F11-E11)&gt;9/24 ,(F11-E11) - 9/24, 0))</f>
        <v>0</v>
      </c>
      <c r="K11" s="8" t="n">
        <f aca="false">IF(
D11="روزکاری",
G11-E11, 
0
)</f>
        <v>0</v>
      </c>
      <c r="L11" s="5"/>
    </row>
    <row r="12" customFormat="false" ht="14.3" hidden="false" customHeight="true" outlineLevel="0" collapsed="false">
      <c r="A12" s="5" t="n">
        <v>8</v>
      </c>
      <c r="B12" s="6" t="n">
        <v>-183580</v>
      </c>
      <c r="C12" s="5" t="s">
        <v>17</v>
      </c>
      <c r="D12" s="5" t="s">
        <v>18</v>
      </c>
      <c r="E12" s="7" t="n">
        <v>0.354166666666667</v>
      </c>
      <c r="F12" s="7" t="n">
        <v>0.770833333333333</v>
      </c>
      <c r="G12" s="7" t="n">
        <f aca="false">IF(D12="تعطیل",
0, 8.5/24)</f>
        <v>0.354166666666667</v>
      </c>
      <c r="H12" s="7" t="n">
        <f aca="false">IF(
D12="تعطیل",
0,
17.5/24
)</f>
        <v>0.729166666666667</v>
      </c>
      <c r="I12" s="7" t="n">
        <f aca="false">IF(
D12="مرخصی",
0,
IF((F12-E12)&lt;=9/24,F12-E12, 9/24))</f>
        <v>0.375</v>
      </c>
      <c r="J12" s="7" t="n">
        <f aca="false">IF(
D12="تعطیل",
F12-E12,
IF((F12-E12)&gt;9/24 ,(F12-E12) - 9/24, 0))</f>
        <v>0.0416666666666667</v>
      </c>
      <c r="K12" s="8" t="n">
        <f aca="false">IF(
D12="روزکاری",
G12-E12, 
0
)</f>
        <v>0</v>
      </c>
      <c r="L12" s="5"/>
    </row>
    <row r="13" customFormat="false" ht="14.3" hidden="false" customHeight="true" outlineLevel="0" collapsed="false">
      <c r="A13" s="5" t="n">
        <v>9</v>
      </c>
      <c r="B13" s="6" t="n">
        <v>-183579</v>
      </c>
      <c r="C13" s="5" t="s">
        <v>19</v>
      </c>
      <c r="D13" s="5" t="s">
        <v>18</v>
      </c>
      <c r="E13" s="7" t="n">
        <v>0.354166666666667</v>
      </c>
      <c r="F13" s="7" t="n">
        <v>0.770833333333333</v>
      </c>
      <c r="G13" s="7" t="n">
        <f aca="false">IF(D13="تعطیل",
0, 8.5/24)</f>
        <v>0.354166666666667</v>
      </c>
      <c r="H13" s="7" t="n">
        <f aca="false">IF(
D13="تعطیل",
0,
17.5/24
)</f>
        <v>0.729166666666667</v>
      </c>
      <c r="I13" s="7" t="n">
        <f aca="false">IF(
D13="مرخصی",
0,
IF((F13-E13)&lt;=9/24,F13-E13, 9/24))</f>
        <v>0.375</v>
      </c>
      <c r="J13" s="7" t="n">
        <f aca="false">IF(
D13="تعطیل",
F13-E13,
IF((F13-E13)&gt;9/24 ,(F13-E13) - 9/24, 0))</f>
        <v>0.0416666666666667</v>
      </c>
      <c r="K13" s="8" t="n">
        <f aca="false">IF(
D13="روزکاری",
G13-E13, 
0
)</f>
        <v>0</v>
      </c>
      <c r="L13" s="5"/>
    </row>
    <row r="14" customFormat="false" ht="14.3" hidden="false" customHeight="true" outlineLevel="0" collapsed="false">
      <c r="A14" s="5" t="n">
        <v>10</v>
      </c>
      <c r="B14" s="6" t="n">
        <v>-183578</v>
      </c>
      <c r="C14" s="5" t="s">
        <v>20</v>
      </c>
      <c r="D14" s="5" t="s">
        <v>18</v>
      </c>
      <c r="E14" s="7" t="n">
        <v>0.354166666666667</v>
      </c>
      <c r="F14" s="7" t="n">
        <v>0.770833333333333</v>
      </c>
      <c r="G14" s="7" t="n">
        <f aca="false">IF(D14="تعطیل",
0, 8.5/24)</f>
        <v>0.354166666666667</v>
      </c>
      <c r="H14" s="7" t="n">
        <f aca="false">IF(
D14="تعطیل",
0,
17.5/24
)</f>
        <v>0.729166666666667</v>
      </c>
      <c r="I14" s="7" t="n">
        <f aca="false">IF(
D14="مرخصی",
0,
IF((F14-E14)&lt;=9/24,F14-E14, 9/24))</f>
        <v>0.375</v>
      </c>
      <c r="J14" s="7" t="n">
        <f aca="false">IF(
D14="تعطیل",
F14-E14,
IF((F14-E14)&gt;9/24 ,(F14-E14) - 9/24, 0))</f>
        <v>0.0416666666666667</v>
      </c>
      <c r="K14" s="8" t="n">
        <f aca="false">IF(
D14="روزکاری",
G14-E14, 
0
)</f>
        <v>0</v>
      </c>
      <c r="L14" s="5"/>
    </row>
    <row r="15" customFormat="false" ht="14.3" hidden="false" customHeight="true" outlineLevel="0" collapsed="false">
      <c r="A15" s="5" t="n">
        <v>11</v>
      </c>
      <c r="B15" s="6" t="n">
        <v>-183577</v>
      </c>
      <c r="C15" s="5" t="s">
        <v>21</v>
      </c>
      <c r="D15" s="5" t="s">
        <v>18</v>
      </c>
      <c r="E15" s="7" t="n">
        <v>0.354166666666667</v>
      </c>
      <c r="F15" s="7" t="n">
        <v>0.770833333333333</v>
      </c>
      <c r="G15" s="7" t="n">
        <f aca="false">IF(D15="تعطیل",
0, 8.5/24)</f>
        <v>0.354166666666667</v>
      </c>
      <c r="H15" s="7" t="n">
        <f aca="false">IF(
D15="تعطیل",
0,
17.5/24
)</f>
        <v>0.729166666666667</v>
      </c>
      <c r="I15" s="7" t="n">
        <f aca="false">IF(
D15="مرخصی",
0,
IF((F15-E15)&lt;=9/24,F15-E15, 9/24))</f>
        <v>0.375</v>
      </c>
      <c r="J15" s="7" t="n">
        <f aca="false">IF(
D15="تعطیل",
F15-E15,
IF((F15-E15)&gt;9/24 ,(F15-E15) - 9/24, 0))</f>
        <v>0.0416666666666667</v>
      </c>
      <c r="K15" s="8" t="n">
        <f aca="false">IF(
D15="روزکاری",
G15-E15, 
0
)</f>
        <v>0</v>
      </c>
      <c r="L15" s="5"/>
    </row>
    <row r="16" customFormat="false" ht="14.3" hidden="false" customHeight="true" outlineLevel="0" collapsed="false">
      <c r="A16" s="5" t="n">
        <v>12</v>
      </c>
      <c r="B16" s="6" t="n">
        <v>-183576</v>
      </c>
      <c r="C16" s="5" t="s">
        <v>22</v>
      </c>
      <c r="D16" s="5" t="s">
        <v>18</v>
      </c>
      <c r="E16" s="7" t="n">
        <v>0.354166666666667</v>
      </c>
      <c r="F16" s="7" t="n">
        <v>0.708333333333333</v>
      </c>
      <c r="G16" s="7" t="n">
        <f aca="false">IF(D16="تعطیل",
0, 8.5/24)</f>
        <v>0.354166666666667</v>
      </c>
      <c r="H16" s="7" t="n">
        <f aca="false">IF(
D16="تعطیل",
0,
17.5/24
)</f>
        <v>0.729166666666667</v>
      </c>
      <c r="I16" s="7" t="n">
        <f aca="false">IF(
D16="مرخصی",
0,
IF((F16-E16)&lt;=9/24,F16-E16, 9/24))</f>
        <v>0.354166666666667</v>
      </c>
      <c r="J16" s="7" t="n">
        <f aca="false">IF(
D16="تعطیل",
F16-E16,
IF((F16-E16)&gt;9/24 ,(F16-E16) - 9/24, 0))</f>
        <v>0</v>
      </c>
      <c r="K16" s="8" t="n">
        <f aca="false">IF(
D16="روزکاری",
G16-E16, 
0
)</f>
        <v>0</v>
      </c>
      <c r="L16" s="5"/>
    </row>
    <row r="17" customFormat="false" ht="14.3" hidden="false" customHeight="true" outlineLevel="0" collapsed="false">
      <c r="A17" s="5" t="n">
        <v>13</v>
      </c>
      <c r="B17" s="6" t="n">
        <v>-183575</v>
      </c>
      <c r="C17" s="5" t="s">
        <v>23</v>
      </c>
      <c r="D17" s="5" t="s">
        <v>24</v>
      </c>
      <c r="E17" s="7"/>
      <c r="F17" s="7"/>
      <c r="G17" s="7" t="n">
        <f aca="false">IF(D17="تعطیل",
0, 8.5/24)</f>
        <v>0</v>
      </c>
      <c r="H17" s="7" t="n">
        <f aca="false">IF(
D17="تعطیل",
0,
17.5/24
)</f>
        <v>0</v>
      </c>
      <c r="I17" s="7" t="n">
        <f aca="false">IF(
D17="مرخصی",
0,
IF((F17-E17)&lt;=9/24,F17-E17, 9/24))</f>
        <v>0</v>
      </c>
      <c r="J17" s="7" t="n">
        <f aca="false">IF(
D17="تعطیل",
F17-E17,
IF((F17-E17)&gt;9/24 ,(F17-E17) - 9/24, 0))</f>
        <v>0</v>
      </c>
      <c r="K17" s="8" t="n">
        <f aca="false">IF(
D17="روزکاری",
G17-E17, 
0
)</f>
        <v>0</v>
      </c>
      <c r="L17" s="5"/>
    </row>
    <row r="18" customFormat="false" ht="14.3" hidden="false" customHeight="true" outlineLevel="0" collapsed="false">
      <c r="A18" s="5" t="n">
        <v>14</v>
      </c>
      <c r="B18" s="6" t="n">
        <v>-183574</v>
      </c>
      <c r="C18" s="5" t="s">
        <v>25</v>
      </c>
      <c r="D18" s="5" t="s">
        <v>24</v>
      </c>
      <c r="E18" s="7"/>
      <c r="F18" s="7"/>
      <c r="G18" s="7" t="n">
        <f aca="false">IF(D18="تعطیل",
0, 8.5/24)</f>
        <v>0</v>
      </c>
      <c r="H18" s="7" t="n">
        <f aca="false">IF(
D18="تعطیل",
0,
17.5/24
)</f>
        <v>0</v>
      </c>
      <c r="I18" s="7" t="n">
        <f aca="false">IF(
D18="مرخصی",
0,
IF((F18-E18)&lt;=9/24,F18-E18, 9/24))</f>
        <v>0</v>
      </c>
      <c r="J18" s="7" t="n">
        <f aca="false">IF(
D18="تعطیل",
F18-E18,
IF((F18-E18)&gt;9/24 ,(F18-E18) - 9/24, 0))</f>
        <v>0</v>
      </c>
      <c r="K18" s="8" t="n">
        <f aca="false">IF(
D18="روزکاری",
G18-E18, 
0
)</f>
        <v>0</v>
      </c>
      <c r="L18" s="5"/>
    </row>
    <row r="19" customFormat="false" ht="14.3" hidden="false" customHeight="true" outlineLevel="0" collapsed="false">
      <c r="A19" s="5" t="n">
        <v>15</v>
      </c>
      <c r="B19" s="6" t="n">
        <v>-183573</v>
      </c>
      <c r="C19" s="5" t="s">
        <v>17</v>
      </c>
      <c r="D19" s="5" t="s">
        <v>24</v>
      </c>
      <c r="E19" s="7"/>
      <c r="F19" s="7"/>
      <c r="G19" s="7" t="n">
        <f aca="false">IF(D19="تعطیل",
0, 8.5/24)</f>
        <v>0</v>
      </c>
      <c r="H19" s="7" t="n">
        <f aca="false">IF(
D19="تعطیل",
0,
17.5/24
)</f>
        <v>0</v>
      </c>
      <c r="I19" s="7" t="n">
        <f aca="false">IF(
D19="مرخصی",
0,
IF((F19-E19)&lt;=9/24,F19-E19, 9/24))</f>
        <v>0</v>
      </c>
      <c r="J19" s="7" t="n">
        <f aca="false">IF(
D19="تعطیل",
F19-E19,
IF((F19-E19)&gt;9/24 ,(F19-E19) - 9/24, 0))</f>
        <v>0</v>
      </c>
      <c r="K19" s="8" t="n">
        <f aca="false">IF(
D19="روزکاری",
G19-E19, 
0
)</f>
        <v>0</v>
      </c>
      <c r="L19" s="5"/>
    </row>
    <row r="20" customFormat="false" ht="14.3" hidden="false" customHeight="true" outlineLevel="0" collapsed="false">
      <c r="A20" s="5" t="n">
        <v>16</v>
      </c>
      <c r="B20" s="6" t="n">
        <v>-183572</v>
      </c>
      <c r="C20" s="5" t="s">
        <v>19</v>
      </c>
      <c r="D20" s="5" t="s">
        <v>24</v>
      </c>
      <c r="E20" s="7"/>
      <c r="F20" s="7"/>
      <c r="G20" s="7" t="n">
        <f aca="false">IF(D20="تعطیل",
0, 8.5/24)</f>
        <v>0</v>
      </c>
      <c r="H20" s="7" t="n">
        <f aca="false">IF(
D20="تعطیل",
0,
17.5/24
)</f>
        <v>0</v>
      </c>
      <c r="I20" s="7" t="n">
        <f aca="false">IF(
D20="مرخصی",
0,
IF((F20-E20)&lt;=9/24,F20-E20, 9/24))</f>
        <v>0</v>
      </c>
      <c r="J20" s="7" t="n">
        <f aca="false">IF(
D20="تعطیل",
F20-E20,
IF((F20-E20)&gt;9/24 ,(F20-E20) - 9/24, 0))</f>
        <v>0</v>
      </c>
      <c r="K20" s="8" t="n">
        <f aca="false">IF(
D20="روزکاری",
G20-E20, 
0
)</f>
        <v>0</v>
      </c>
      <c r="L20" s="5"/>
    </row>
    <row r="21" customFormat="false" ht="14.3" hidden="false" customHeight="true" outlineLevel="0" collapsed="false">
      <c r="A21" s="5" t="n">
        <v>17</v>
      </c>
      <c r="B21" s="6" t="n">
        <v>-183571</v>
      </c>
      <c r="C21" s="5" t="s">
        <v>20</v>
      </c>
      <c r="D21" s="5" t="s">
        <v>24</v>
      </c>
      <c r="E21" s="7"/>
      <c r="F21" s="7"/>
      <c r="G21" s="7" t="n">
        <f aca="false">IF(D21="تعطیل",
0, 8.5/24)</f>
        <v>0</v>
      </c>
      <c r="H21" s="7" t="n">
        <f aca="false">IF(
D21="تعطیل",
0,
17.5/24
)</f>
        <v>0</v>
      </c>
      <c r="I21" s="7" t="n">
        <f aca="false">IF(
D21="مرخصی",
0,
IF((F21-E21)&lt;=9/24,F21-E21, 9/24))</f>
        <v>0</v>
      </c>
      <c r="J21" s="7" t="n">
        <f aca="false">IF(
D21="تعطیل",
F21-E21,
IF((F21-E21)&gt;9/24 ,(F21-E21) - 9/24, 0))</f>
        <v>0</v>
      </c>
      <c r="K21" s="8" t="n">
        <f aca="false">IF(
D21="روزکاری",
G21-E21, 
0
)</f>
        <v>0</v>
      </c>
      <c r="L21" s="5"/>
    </row>
    <row r="22" customFormat="false" ht="14.3" hidden="false" customHeight="true" outlineLevel="0" collapsed="false">
      <c r="A22" s="5" t="n">
        <v>18</v>
      </c>
      <c r="B22" s="6" t="n">
        <v>-183570</v>
      </c>
      <c r="C22" s="5" t="s">
        <v>21</v>
      </c>
      <c r="D22" s="5" t="s">
        <v>26</v>
      </c>
      <c r="E22" s="7"/>
      <c r="F22" s="7"/>
      <c r="G22" s="7" t="n">
        <f aca="false">IF(D22="تعطیل",
0, 8.5/24)</f>
        <v>0.354166666666667</v>
      </c>
      <c r="H22" s="7" t="n">
        <f aca="false">IF(
D22="تعطیل",
0,
17.5/24
)</f>
        <v>0.729166666666667</v>
      </c>
      <c r="I22" s="7" t="n">
        <f aca="false">IF(
D22="مرخصی",
0,
IF((F22-E22)&lt;=9/24,F22-E22, 9/24))</f>
        <v>0</v>
      </c>
      <c r="J22" s="7" t="n">
        <f aca="false">IF(
D22="تعطیل",
F22-E22,
IF((F22-E22)&gt;9/24 ,(F22-E22) - 9/24, 0))</f>
        <v>0</v>
      </c>
      <c r="K22" s="8" t="n">
        <f aca="false">IF(
D22="روزکاری",
G22-E22, 
0
)</f>
        <v>0</v>
      </c>
      <c r="L22" s="5"/>
    </row>
    <row r="23" customFormat="false" ht="14.3" hidden="false" customHeight="true" outlineLevel="0" collapsed="false">
      <c r="A23" s="5" t="n">
        <v>19</v>
      </c>
      <c r="B23" s="6" t="n">
        <v>-183569</v>
      </c>
      <c r="C23" s="5" t="s">
        <v>22</v>
      </c>
      <c r="D23" s="5" t="s">
        <v>18</v>
      </c>
      <c r="E23" s="7" t="n">
        <v>0.354166666666667</v>
      </c>
      <c r="F23" s="7" t="n">
        <v>0.729166666666667</v>
      </c>
      <c r="G23" s="7" t="n">
        <f aca="false">IF(D23="تعطیل",
0, 8.5/24)</f>
        <v>0.354166666666667</v>
      </c>
      <c r="H23" s="7" t="n">
        <f aca="false">IF(
D23="تعطیل",
0,
17.5/24
)</f>
        <v>0.729166666666667</v>
      </c>
      <c r="I23" s="7" t="n">
        <f aca="false">IF(
D23="مرخصی",
0,
IF((F23-E23)&lt;=9/24,F23-E23, 9/24))</f>
        <v>0.375</v>
      </c>
      <c r="J23" s="7" t="n">
        <f aca="false">IF(
D23="تعطیل",
F23-E23,
IF((F23-E23)&gt;9/24 ,(F23-E23) - 9/24, 0))</f>
        <v>0</v>
      </c>
      <c r="K23" s="8" t="n">
        <f aca="false">IF(
D23="روزکاری",
G23-E23, 
0
)</f>
        <v>0</v>
      </c>
      <c r="L23" s="5"/>
    </row>
    <row r="24" customFormat="false" ht="14.3" hidden="false" customHeight="true" outlineLevel="0" collapsed="false">
      <c r="A24" s="5" t="n">
        <v>20</v>
      </c>
      <c r="B24" s="6" t="n">
        <v>-183568</v>
      </c>
      <c r="C24" s="5" t="s">
        <v>23</v>
      </c>
      <c r="D24" s="5" t="s">
        <v>24</v>
      </c>
      <c r="E24" s="7"/>
      <c r="F24" s="7"/>
      <c r="G24" s="7" t="n">
        <f aca="false">IF(D24="تعطیل",
0, 8.5/24)</f>
        <v>0</v>
      </c>
      <c r="H24" s="7" t="n">
        <f aca="false">IF(
D24="تعطیل",
0,
17.5/24
)</f>
        <v>0</v>
      </c>
      <c r="I24" s="7" t="n">
        <f aca="false">IF(
D24="مرخصی",
0,
IF((F24-E24)&lt;=9/24,F24-E24, 9/24))</f>
        <v>0</v>
      </c>
      <c r="J24" s="7" t="n">
        <f aca="false">IF(
D24="تعطیل",
F24-E24,
IF((F24-E24)&gt;9/24 ,(F24-E24) - 9/24, 0))</f>
        <v>0</v>
      </c>
      <c r="K24" s="8" t="n">
        <f aca="false">IF(
D24="روزکاری",
G24-E24, 
0
)</f>
        <v>0</v>
      </c>
      <c r="L24" s="5"/>
    </row>
    <row r="25" customFormat="false" ht="14.3" hidden="false" customHeight="true" outlineLevel="0" collapsed="false">
      <c r="A25" s="5" t="n">
        <v>21</v>
      </c>
      <c r="B25" s="6" t="n">
        <v>-183567</v>
      </c>
      <c r="C25" s="5" t="s">
        <v>25</v>
      </c>
      <c r="D25" s="5" t="s">
        <v>24</v>
      </c>
      <c r="E25" s="7"/>
      <c r="F25" s="7"/>
      <c r="G25" s="7" t="n">
        <f aca="false">IF(D25="تعطیل",
0, 8.5/24)</f>
        <v>0</v>
      </c>
      <c r="H25" s="7" t="n">
        <f aca="false">IF(
D25="تعطیل",
0,
17.5/24
)</f>
        <v>0</v>
      </c>
      <c r="I25" s="7" t="n">
        <f aca="false">IF(
D25="مرخصی",
0,
IF((F25-E25)&lt;=9/24,F25-E25, 9/24))</f>
        <v>0</v>
      </c>
      <c r="J25" s="7" t="n">
        <f aca="false">IF(
D25="تعطیل",
F25-E25,
IF((F25-E25)&gt;9/24 ,(F25-E25) - 9/24, 0))</f>
        <v>0</v>
      </c>
      <c r="K25" s="8" t="n">
        <f aca="false">IF(
D25="روزکاری",
G25-E25, 
0
)</f>
        <v>0</v>
      </c>
      <c r="L25" s="5"/>
    </row>
    <row r="26" customFormat="false" ht="14.3" hidden="false" customHeight="true" outlineLevel="0" collapsed="false">
      <c r="A26" s="5" t="n">
        <v>22</v>
      </c>
      <c r="B26" s="6" t="n">
        <v>-183566</v>
      </c>
      <c r="C26" s="5" t="s">
        <v>17</v>
      </c>
      <c r="D26" s="5" t="s">
        <v>18</v>
      </c>
      <c r="E26" s="7" t="n">
        <v>0.333333333333333</v>
      </c>
      <c r="F26" s="7" t="n">
        <v>0.770833333333333</v>
      </c>
      <c r="G26" s="7" t="n">
        <f aca="false">IF(D26="تعطیل",
0, 8.5/24)</f>
        <v>0.354166666666667</v>
      </c>
      <c r="H26" s="7" t="n">
        <f aca="false">IF(
D26="تعطیل",
0,
17.5/24
)</f>
        <v>0.729166666666667</v>
      </c>
      <c r="I26" s="7" t="n">
        <f aca="false">IF(
D26="مرخصی",
0,
IF((F26-E26)&lt;=9/24,F26-E26, 9/24))</f>
        <v>0.375</v>
      </c>
      <c r="J26" s="7" t="n">
        <f aca="false">IF(
D26="تعطیل",
F26-E26,
IF((F26-E26)&gt;9/24 ,(F26-E26) - 9/24, 0))</f>
        <v>0.0625</v>
      </c>
      <c r="K26" s="8" t="n">
        <f aca="false">IF(
D26="روزکاری",
G26-E26, 
0
)</f>
        <v>0.0208333333333333</v>
      </c>
      <c r="L26" s="5"/>
    </row>
    <row r="27" customFormat="false" ht="14.3" hidden="false" customHeight="true" outlineLevel="0" collapsed="false">
      <c r="A27" s="5" t="n">
        <v>23</v>
      </c>
      <c r="B27" s="6" t="n">
        <v>-183565</v>
      </c>
      <c r="C27" s="5" t="s">
        <v>19</v>
      </c>
      <c r="D27" s="5" t="s">
        <v>18</v>
      </c>
      <c r="E27" s="7" t="n">
        <v>0.354166666666667</v>
      </c>
      <c r="F27" s="7" t="n">
        <v>0.770833333333333</v>
      </c>
      <c r="G27" s="7" t="n">
        <f aca="false">IF(D27="تعطیل",
0, 8.5/24)</f>
        <v>0.354166666666667</v>
      </c>
      <c r="H27" s="7" t="n">
        <f aca="false">IF(
D27="تعطیل",
0,
17.5/24
)</f>
        <v>0.729166666666667</v>
      </c>
      <c r="I27" s="7" t="n">
        <f aca="false">IF(
D27="مرخصی",
0,
IF((F27-E27)&lt;=9/24,F27-E27, 9/24))</f>
        <v>0.375</v>
      </c>
      <c r="J27" s="7" t="n">
        <f aca="false">IF(
D27="تعطیل",
F27-E27,
IF((F27-E27)&gt;9/24 ,(F27-E27) - 9/24, 0))</f>
        <v>0.0416666666666667</v>
      </c>
      <c r="K27" s="8" t="n">
        <f aca="false">IF(
D27="روزکاری",
G27-E27, 
0
)</f>
        <v>0</v>
      </c>
      <c r="L27" s="5"/>
    </row>
    <row r="28" customFormat="false" ht="14.3" hidden="false" customHeight="true" outlineLevel="0" collapsed="false">
      <c r="A28" s="5" t="n">
        <v>24</v>
      </c>
      <c r="B28" s="6" t="n">
        <v>-183564</v>
      </c>
      <c r="C28" s="5" t="s">
        <v>20</v>
      </c>
      <c r="D28" s="5" t="s">
        <v>18</v>
      </c>
      <c r="E28" s="7" t="n">
        <v>0.354166666666667</v>
      </c>
      <c r="F28" s="7" t="n">
        <v>0.8125</v>
      </c>
      <c r="G28" s="7" t="n">
        <f aca="false">IF(D28="تعطیل",
0, 8.5/24)</f>
        <v>0.354166666666667</v>
      </c>
      <c r="H28" s="7" t="n">
        <f aca="false">IF(
D28="تعطیل",
0,
17.5/24
)</f>
        <v>0.729166666666667</v>
      </c>
      <c r="I28" s="7" t="n">
        <f aca="false">IF(
D28="مرخصی",
0,
IF((F28-E28)&lt;=9/24,F28-E28, 9/24))</f>
        <v>0.375</v>
      </c>
      <c r="J28" s="7" t="n">
        <f aca="false">IF(
D28="تعطیل",
F28-E28,
IF((F28-E28)&gt;9/24 ,(F28-E28) - 9/24, 0))</f>
        <v>0.0833333333333333</v>
      </c>
      <c r="K28" s="8" t="n">
        <f aca="false">IF(
D28="روزکاری",
G28-E28, 
0
)</f>
        <v>0</v>
      </c>
      <c r="L28" s="5"/>
    </row>
    <row r="29" customFormat="false" ht="14.3" hidden="false" customHeight="true" outlineLevel="0" collapsed="false">
      <c r="A29" s="5" t="n">
        <v>25</v>
      </c>
      <c r="B29" s="6" t="n">
        <v>-183563</v>
      </c>
      <c r="C29" s="5" t="s">
        <v>21</v>
      </c>
      <c r="D29" s="5" t="s">
        <v>18</v>
      </c>
      <c r="E29" s="7" t="n">
        <v>0.333333333333333</v>
      </c>
      <c r="F29" s="7" t="n">
        <v>0.8125</v>
      </c>
      <c r="G29" s="7" t="n">
        <f aca="false">IF(D29="تعطیل",
0, 8.5/24)</f>
        <v>0.354166666666667</v>
      </c>
      <c r="H29" s="7" t="n">
        <f aca="false">IF(
D29="تعطیل",
0,
17.5/24
)</f>
        <v>0.729166666666667</v>
      </c>
      <c r="I29" s="7" t="n">
        <f aca="false">IF(
D29="مرخصی",
0,
IF((F29-E29)&lt;=9/24,F29-E29, 9/24))</f>
        <v>0.375</v>
      </c>
      <c r="J29" s="7" t="n">
        <f aca="false">IF(
D29="تعطیل",
F29-E29,
IF((F29-E29)&gt;9/24 ,(F29-E29) - 9/24, 0))</f>
        <v>0.104166666666667</v>
      </c>
      <c r="K29" s="8" t="n">
        <f aca="false">IF(
D29="روزکاری",
G29-E29, 
0
)</f>
        <v>0.0208333333333333</v>
      </c>
      <c r="L29" s="5"/>
    </row>
    <row r="30" customFormat="false" ht="14.3" hidden="false" customHeight="true" outlineLevel="0" collapsed="false">
      <c r="A30" s="5" t="n">
        <v>26</v>
      </c>
      <c r="B30" s="6" t="n">
        <v>-183562</v>
      </c>
      <c r="C30" s="5" t="s">
        <v>22</v>
      </c>
      <c r="D30" s="5" t="s">
        <v>18</v>
      </c>
      <c r="E30" s="7" t="n">
        <v>0.354166666666667</v>
      </c>
      <c r="F30" s="7" t="n">
        <v>0.770833333333333</v>
      </c>
      <c r="G30" s="7" t="n">
        <f aca="false">IF(D30="تعطیل",
0, 8.5/24)</f>
        <v>0.354166666666667</v>
      </c>
      <c r="H30" s="7" t="n">
        <f aca="false">IF(
D30="تعطیل",
0,
17.5/24
)</f>
        <v>0.729166666666667</v>
      </c>
      <c r="I30" s="7" t="n">
        <f aca="false">IF(
D30="مرخصی",
0,
IF((F30-E30)&lt;=9/24,F30-E30, 9/24))</f>
        <v>0.375</v>
      </c>
      <c r="J30" s="7" t="n">
        <f aca="false">IF(
D30="تعطیل",
F30-E30,
IF((F30-E30)&gt;9/24 ,(F30-E30) - 9/24, 0))</f>
        <v>0.0416666666666667</v>
      </c>
      <c r="K30" s="8" t="n">
        <f aca="false">IF(
D30="روزکاری",
G30-E30, 
0
)</f>
        <v>0</v>
      </c>
      <c r="L30" s="5"/>
    </row>
    <row r="31" customFormat="false" ht="14.3" hidden="false" customHeight="true" outlineLevel="0" collapsed="false">
      <c r="A31" s="5" t="n">
        <v>27</v>
      </c>
      <c r="B31" s="6" t="n">
        <v>-183561</v>
      </c>
      <c r="C31" s="5" t="s">
        <v>23</v>
      </c>
      <c r="D31" s="5" t="s">
        <v>24</v>
      </c>
      <c r="E31" s="7" t="n">
        <v>0.354166666666667</v>
      </c>
      <c r="F31" s="7" t="n">
        <v>0.4375</v>
      </c>
      <c r="G31" s="7" t="n">
        <f aca="false">IF(D31="تعطیل",
0, 8.5/24)</f>
        <v>0</v>
      </c>
      <c r="H31" s="7" t="n">
        <f aca="false">IF(
D31="تعطیل",
0,
17.5/24
)</f>
        <v>0</v>
      </c>
      <c r="I31" s="7" t="n">
        <f aca="false">IF(
D31="مرخصی",
0,
IF((F31-E31)&lt;=9/24,F31-E31, 9/24))</f>
        <v>0.0833333333333333</v>
      </c>
      <c r="J31" s="7" t="n">
        <f aca="false">IF(
D31="تعطیل",
F31-E31,
IF((F31-E31)&gt;9/24 ,(F31-E31) - 9/24, 0))</f>
        <v>0.0833333333333333</v>
      </c>
      <c r="K31" s="8" t="n">
        <f aca="false">IF(
D31="روزکاری",
G31-E31, 
0
)</f>
        <v>0</v>
      </c>
      <c r="L31" s="5"/>
    </row>
    <row r="32" customFormat="false" ht="14.3" hidden="false" customHeight="true" outlineLevel="0" collapsed="false">
      <c r="A32" s="5" t="n">
        <v>28</v>
      </c>
      <c r="B32" s="6" t="n">
        <v>-183560</v>
      </c>
      <c r="C32" s="5" t="s">
        <v>25</v>
      </c>
      <c r="D32" s="5" t="s">
        <v>24</v>
      </c>
      <c r="E32" s="7"/>
      <c r="F32" s="7"/>
      <c r="G32" s="7" t="n">
        <f aca="false">IF(D32="تعطیل",
0, 8.5/24)</f>
        <v>0</v>
      </c>
      <c r="H32" s="7" t="n">
        <f aca="false">IF(
D32="تعطیل",
0,
17.5/24
)</f>
        <v>0</v>
      </c>
      <c r="I32" s="7" t="n">
        <f aca="false">IF(
D32="مرخصی",
0,
IF((F32-E32)&lt;=9/24,F32-E32, 9/24))</f>
        <v>0</v>
      </c>
      <c r="J32" s="7" t="n">
        <f aca="false">IF(
D32="تعطیل",
F32-E32,
IF((F32-E32)&gt;9/24 ,(F32-E32) - 9/24, 0))</f>
        <v>0</v>
      </c>
      <c r="K32" s="8" t="n">
        <f aca="false">IF(
D32="روزکاری",
G32-E32, 
0
)</f>
        <v>0</v>
      </c>
      <c r="L32" s="5"/>
    </row>
    <row r="33" customFormat="false" ht="14.3" hidden="false" customHeight="true" outlineLevel="0" collapsed="false">
      <c r="A33" s="5" t="n">
        <v>29</v>
      </c>
      <c r="B33" s="6" t="n">
        <v>-183559</v>
      </c>
      <c r="C33" s="5" t="s">
        <v>17</v>
      </c>
      <c r="D33" s="5" t="s">
        <v>18</v>
      </c>
      <c r="E33" s="7" t="n">
        <v>0.354166666666667</v>
      </c>
      <c r="F33" s="7" t="n">
        <v>0.822916666666667</v>
      </c>
      <c r="G33" s="7" t="n">
        <f aca="false">IF(D33="تعطیل",
0, 8.5/24)</f>
        <v>0.354166666666667</v>
      </c>
      <c r="H33" s="7" t="n">
        <f aca="false">IF(
D33="تعطیل",
0,
17.5/24
)</f>
        <v>0.729166666666667</v>
      </c>
      <c r="I33" s="7" t="n">
        <f aca="false">IF(
D33="مرخصی",
0,
IF((F33-E33)&lt;=9/24,F33-E33, 9/24))</f>
        <v>0.375</v>
      </c>
      <c r="J33" s="7" t="n">
        <f aca="false">IF(
D33="تعطیل",
F33-E33,
IF((F33-E33)&gt;9/24 ,(F33-E33) - 9/24, 0))</f>
        <v>0.09375</v>
      </c>
      <c r="K33" s="8" t="n">
        <f aca="false">IF(
D33="روزکاری",
G33-E33, 
0
)</f>
        <v>0</v>
      </c>
      <c r="L33" s="5"/>
    </row>
    <row r="34" customFormat="false" ht="14.3" hidden="false" customHeight="true" outlineLevel="0" collapsed="false">
      <c r="A34" s="5" t="n">
        <v>30</v>
      </c>
      <c r="B34" s="6" t="n">
        <v>-183558</v>
      </c>
      <c r="C34" s="5" t="s">
        <v>19</v>
      </c>
      <c r="D34" s="5" t="s">
        <v>18</v>
      </c>
      <c r="E34" s="7" t="n">
        <v>0.354166666666667</v>
      </c>
      <c r="F34" s="7" t="n">
        <v>0.770833333333333</v>
      </c>
      <c r="G34" s="7" t="n">
        <f aca="false">IF(D34="تعطیل",
0, 8.5/24)</f>
        <v>0.354166666666667</v>
      </c>
      <c r="H34" s="7" t="n">
        <f aca="false">IF(
D34="تعطیل",
0,
17.5/24
)</f>
        <v>0.729166666666667</v>
      </c>
      <c r="I34" s="7" t="n">
        <f aca="false">IF(
D34="مرخصی",
0,
IF((F34-E34)&lt;=9/24,F34-E34, 9/24))</f>
        <v>0.375</v>
      </c>
      <c r="J34" s="7" t="n">
        <f aca="false">IF(
D34="تعطیل",
F34-E34,
IF((F34-E34)&gt;9/24 ,(F34-E34) - 9/24, 0))</f>
        <v>0.0416666666666667</v>
      </c>
      <c r="K34" s="8" t="n">
        <f aca="false">IF(
D34="روزکاری",
G34-E34, 
0
)</f>
        <v>0</v>
      </c>
      <c r="L34" s="5"/>
    </row>
    <row r="35" customFormat="false" ht="14.3" hidden="false" customHeight="true" outlineLevel="0" collapsed="false">
      <c r="A35" s="5" t="n">
        <v>31</v>
      </c>
      <c r="B35" s="6" t="n">
        <v>-183557</v>
      </c>
      <c r="C35" s="5" t="s">
        <v>20</v>
      </c>
      <c r="D35" s="5" t="s">
        <v>18</v>
      </c>
      <c r="E35" s="7" t="n">
        <v>0.354166666666667</v>
      </c>
      <c r="F35" s="7" t="n">
        <v>0.770833333333333</v>
      </c>
      <c r="G35" s="7" t="n">
        <f aca="false">IF(D35="تعطیل",
0, 8.5/24)</f>
        <v>0.354166666666667</v>
      </c>
      <c r="H35" s="7" t="n">
        <f aca="false">IF(
D35="تعطیل",
0,
17.5/24
)</f>
        <v>0.729166666666667</v>
      </c>
      <c r="I35" s="7" t="n">
        <f aca="false">IF(
D35="مرخصی",
0,
IF((F35-E35)&lt;=9/24,F35-E35, 9/24))</f>
        <v>0.375</v>
      </c>
      <c r="J35" s="7" t="n">
        <f aca="false">IF(
D35="تعطیل",
F35-E35,
IF((F35-E35)&gt;9/24 ,(F35-E35) - 9/24, 0))</f>
        <v>0.0416666666666667</v>
      </c>
      <c r="K35" s="8" t="n">
        <f aca="false">IF(
D35="روزکاری",
G35-E35, 
0
)</f>
        <v>0</v>
      </c>
      <c r="L35" s="5"/>
    </row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>
      <c r="A38" s="1" t="s">
        <v>27</v>
      </c>
      <c r="B38" s="1"/>
      <c r="D38" s="1" t="s">
        <v>28</v>
      </c>
      <c r="I38" s="3" t="s">
        <v>29</v>
      </c>
      <c r="J38" s="3" t="s">
        <v>30</v>
      </c>
      <c r="K38" s="3" t="s">
        <v>31</v>
      </c>
    </row>
    <row r="39" customFormat="false" ht="17.6" hidden="false" customHeight="false" outlineLevel="0" collapsed="false">
      <c r="A39" s="9" t="n">
        <f aca="false">COUNT(A5:A35)</f>
        <v>31</v>
      </c>
      <c r="B39" s="9"/>
      <c r="C39" s="9"/>
      <c r="D39" s="10" t="n">
        <f aca="false">COUNTIF(D4:D35,  "مرخصی") * 9/24</f>
        <v>0.375</v>
      </c>
      <c r="I39" s="10" t="n">
        <f aca="false">SUM(I4:I35)</f>
        <v>7.3125</v>
      </c>
      <c r="J39" s="10" t="n">
        <f aca="false">SUM(J4:J35)</f>
        <v>1.03125</v>
      </c>
      <c r="K39" s="10" t="n">
        <f aca="false">SUM(K4:K35)</f>
        <v>0.0416666666666667</v>
      </c>
    </row>
  </sheetData>
  <mergeCells count="6">
    <mergeCell ref="A1:E1"/>
    <mergeCell ref="A3:B3"/>
    <mergeCell ref="C3:D3"/>
    <mergeCell ref="J3:K3"/>
    <mergeCell ref="A38:C38"/>
    <mergeCell ref="A39:C39"/>
  </mergeCells>
  <conditionalFormatting sqref="C6 A5:I5 A6:A35 I6:I35 K5:K35">
    <cfRule type="expression" priority="2" aboveAverage="0" equalAverage="0" bottom="0" percent="0" rank="0" text="" dxfId="0">
      <formula>D:D="روزکاری"</formula>
    </cfRule>
    <cfRule type="expression" priority="3" aboveAverage="0" equalAverage="0" bottom="0" percent="0" rank="0" text="" dxfId="1">
      <formula>D:D="تعطیل"</formula>
    </cfRule>
    <cfRule type="expression" priority="4" aboveAverage="0" equalAverage="0" bottom="0" percent="0" rank="0" text="" dxfId="2">
      <formula>D:D="مرخصی"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2022-02-20T17:02:56Z</dcterms:created>
  <dc:creator>Shayan</dc:creator>
  <dc:description/>
  <dc:language>fa-IR</dc:language>
  <cp:lastModifiedBy/>
  <dcterms:modified xsi:type="dcterms:W3CDTF">2022-08-22T01:38:06Z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