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ate1904="1"/>
  <mc:AlternateContent xmlns:mc="http://schemas.openxmlformats.org/markup-compatibility/2006">
    <mc:Choice Requires="x15">
      <x15ac:absPath xmlns:x15ac="http://schemas.microsoft.com/office/spreadsheetml/2010/11/ac" url="F:\battery\work time\1401\"/>
    </mc:Choice>
  </mc:AlternateContent>
  <bookViews>
    <workbookView xWindow="0" yWindow="0" windowWidth="20490" windowHeight="7350"/>
  </bookViews>
  <sheets>
    <sheet name="مرداد 1401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2" l="1"/>
  <c r="I31" i="2" s="1"/>
  <c r="F6" i="2" l="1"/>
  <c r="I6" i="2" s="1"/>
  <c r="F7" i="2"/>
  <c r="I7" i="2" s="1"/>
  <c r="F8" i="2"/>
  <c r="I8" i="2" s="1"/>
  <c r="F9" i="2"/>
  <c r="I9" i="2" s="1"/>
  <c r="F10" i="2"/>
  <c r="F12" i="2"/>
  <c r="I12" i="2" s="1"/>
  <c r="F13" i="2"/>
  <c r="I13" i="2" s="1"/>
  <c r="F14" i="2"/>
  <c r="I14" i="2" s="1"/>
  <c r="F15" i="2"/>
  <c r="I15" i="2" s="1"/>
  <c r="F16" i="2"/>
  <c r="I16" i="2" s="1"/>
  <c r="F22" i="2"/>
  <c r="F23" i="2"/>
  <c r="I23" i="2" s="1"/>
  <c r="F26" i="2"/>
  <c r="I26" i="2" s="1"/>
  <c r="F27" i="2"/>
  <c r="I27" i="2" s="1"/>
  <c r="F28" i="2"/>
  <c r="I28" i="2" s="1"/>
  <c r="F29" i="2"/>
  <c r="I29" i="2" s="1"/>
  <c r="F30" i="2"/>
  <c r="I30" i="2" s="1"/>
  <c r="F33" i="2"/>
  <c r="I33" i="2" s="1"/>
  <c r="F34" i="2"/>
  <c r="I34" i="2" s="1"/>
  <c r="F35" i="2"/>
  <c r="I35" i="2" s="1"/>
  <c r="F5" i="2"/>
  <c r="I5" i="2" s="1"/>
  <c r="I10" i="2"/>
  <c r="N10" i="2"/>
  <c r="K10" i="2" s="1"/>
  <c r="Q10" i="2"/>
  <c r="J10" i="2" s="1"/>
  <c r="N11" i="2"/>
  <c r="Q11" i="2"/>
  <c r="I22" i="2"/>
  <c r="E37" i="2" l="1"/>
  <c r="N34" i="2"/>
  <c r="K34" i="2" s="1"/>
  <c r="Q34" i="2"/>
  <c r="J34" i="2" s="1"/>
  <c r="N35" i="2"/>
  <c r="K35" i="2" s="1"/>
  <c r="Q35" i="2"/>
  <c r="J35" i="2" s="1"/>
  <c r="Q33" i="2"/>
  <c r="J33" i="2" s="1"/>
  <c r="N33" i="2"/>
  <c r="K33" i="2" s="1"/>
  <c r="Q32" i="2"/>
  <c r="N32" i="2"/>
  <c r="Q31" i="2"/>
  <c r="J31" i="2" s="1"/>
  <c r="N31" i="2"/>
  <c r="K31" i="2" s="1"/>
  <c r="Q30" i="2"/>
  <c r="J30" i="2" s="1"/>
  <c r="N30" i="2"/>
  <c r="K30" i="2" s="1"/>
  <c r="Q29" i="2"/>
  <c r="J29" i="2" s="1"/>
  <c r="N29" i="2"/>
  <c r="K29" i="2" s="1"/>
  <c r="Q28" i="2"/>
  <c r="J28" i="2" s="1"/>
  <c r="N28" i="2"/>
  <c r="K28" i="2" s="1"/>
  <c r="Q27" i="2"/>
  <c r="J27" i="2" s="1"/>
  <c r="N27" i="2"/>
  <c r="K27" i="2" s="1"/>
  <c r="Q26" i="2"/>
  <c r="J26" i="2" s="1"/>
  <c r="N26" i="2"/>
  <c r="K26" i="2" s="1"/>
  <c r="Q25" i="2"/>
  <c r="N25" i="2"/>
  <c r="Q24" i="2"/>
  <c r="N24" i="2"/>
  <c r="Q23" i="2"/>
  <c r="J23" i="2" s="1"/>
  <c r="N23" i="2"/>
  <c r="K23" i="2" s="1"/>
  <c r="Q22" i="2"/>
  <c r="J22" i="2" s="1"/>
  <c r="N22" i="2"/>
  <c r="K22" i="2" s="1"/>
  <c r="Q21" i="2"/>
  <c r="N21" i="2"/>
  <c r="Q20" i="2"/>
  <c r="N20" i="2"/>
  <c r="Q19" i="2"/>
  <c r="N19" i="2"/>
  <c r="Q18" i="2"/>
  <c r="N18" i="2"/>
  <c r="Q17" i="2"/>
  <c r="N17" i="2"/>
  <c r="Q16" i="2"/>
  <c r="J16" i="2" s="1"/>
  <c r="N16" i="2"/>
  <c r="K16" i="2" s="1"/>
  <c r="Q15" i="2"/>
  <c r="J15" i="2" s="1"/>
  <c r="N15" i="2"/>
  <c r="K15" i="2" s="1"/>
  <c r="Q14" i="2"/>
  <c r="J14" i="2" s="1"/>
  <c r="N14" i="2"/>
  <c r="K14" i="2" s="1"/>
  <c r="Q13" i="2"/>
  <c r="J13" i="2" s="1"/>
  <c r="N13" i="2"/>
  <c r="K13" i="2" s="1"/>
  <c r="Q12" i="2"/>
  <c r="J12" i="2" s="1"/>
  <c r="N12" i="2"/>
  <c r="K12" i="2" s="1"/>
  <c r="Q9" i="2"/>
  <c r="J9" i="2" s="1"/>
  <c r="N9" i="2"/>
  <c r="K9" i="2" s="1"/>
  <c r="Q8" i="2"/>
  <c r="J8" i="2" s="1"/>
  <c r="N8" i="2"/>
  <c r="K8" i="2" s="1"/>
  <c r="Q7" i="2"/>
  <c r="J7" i="2" s="1"/>
  <c r="N7" i="2"/>
  <c r="K7" i="2" s="1"/>
  <c r="Q6" i="2"/>
  <c r="J6" i="2" s="1"/>
  <c r="N6" i="2"/>
  <c r="K6" i="2" s="1"/>
  <c r="Q5" i="2"/>
  <c r="J5" i="2" s="1"/>
  <c r="N5" i="2"/>
  <c r="K5" i="2" s="1"/>
  <c r="I37" i="2" l="1"/>
  <c r="G37" i="2"/>
  <c r="C37" i="2"/>
</calcChain>
</file>

<file path=xl/sharedStrings.xml><?xml version="1.0" encoding="utf-8"?>
<sst xmlns="http://schemas.openxmlformats.org/spreadsheetml/2006/main" count="93" uniqueCount="61">
  <si>
    <t>شرکت پارتیان نوین باتری</t>
  </si>
  <si>
    <t>ردیف</t>
  </si>
  <si>
    <t>روز</t>
  </si>
  <si>
    <t>تاریخ</t>
  </si>
  <si>
    <t>ساعت ورود</t>
  </si>
  <si>
    <t>ساعت خروج</t>
  </si>
  <si>
    <t>کارکرد</t>
  </si>
  <si>
    <t>ماموریت</t>
  </si>
  <si>
    <t xml:space="preserve">مرخصی </t>
  </si>
  <si>
    <t>اضافه کاری</t>
  </si>
  <si>
    <t>تعجیل</t>
  </si>
  <si>
    <t>تاخیر</t>
  </si>
  <si>
    <t>ملاحظات</t>
  </si>
  <si>
    <t>پایان ساعت روز</t>
  </si>
  <si>
    <t>مبنای تاخیر</t>
  </si>
  <si>
    <t>تاخیر مجاز</t>
  </si>
  <si>
    <t>ساعت شروع</t>
  </si>
  <si>
    <t>جمعه</t>
  </si>
  <si>
    <t>شنبه</t>
  </si>
  <si>
    <t>یکشنبه</t>
  </si>
  <si>
    <t>دوشنبه</t>
  </si>
  <si>
    <t>سه شنبه</t>
  </si>
  <si>
    <t>چهارشنبه</t>
  </si>
  <si>
    <t>پنجشنبه</t>
  </si>
  <si>
    <t>روز کارکرد</t>
  </si>
  <si>
    <t>ساعت کاری</t>
  </si>
  <si>
    <t>1401/5/1</t>
  </si>
  <si>
    <t>1401/5/2</t>
  </si>
  <si>
    <t>1401/5/3</t>
  </si>
  <si>
    <t>1401/5/4</t>
  </si>
  <si>
    <t>1401/5/5</t>
  </si>
  <si>
    <t>1401/5/6</t>
  </si>
  <si>
    <t>1401/5/7</t>
  </si>
  <si>
    <t>1401/5/8</t>
  </si>
  <si>
    <t>1401/5/9</t>
  </si>
  <si>
    <t>1401/5/10</t>
  </si>
  <si>
    <t>1401/5/11</t>
  </si>
  <si>
    <t>1401/5/12</t>
  </si>
  <si>
    <t>1401/5/13</t>
  </si>
  <si>
    <t>1401/5/14</t>
  </si>
  <si>
    <t>1401/5/15</t>
  </si>
  <si>
    <t>1401/5/16</t>
  </si>
  <si>
    <t>1401/5/17</t>
  </si>
  <si>
    <t>1401/5/18</t>
  </si>
  <si>
    <t>1401/5/19</t>
  </si>
  <si>
    <t>1401/5/20</t>
  </si>
  <si>
    <t>1401/5/21</t>
  </si>
  <si>
    <t>1401/5/22</t>
  </si>
  <si>
    <t>1401/5/23</t>
  </si>
  <si>
    <t>1401/5/24</t>
  </si>
  <si>
    <t>1401/5/25</t>
  </si>
  <si>
    <t>1401/5/26</t>
  </si>
  <si>
    <t>1401/5/27</t>
  </si>
  <si>
    <t>1401/5/28</t>
  </si>
  <si>
    <t>1401/5/29</t>
  </si>
  <si>
    <t>1401/5/30</t>
  </si>
  <si>
    <t>1401/5/31</t>
  </si>
  <si>
    <t>کارکرد روزانه از  1401/05/01 الی 1401/05/31</t>
  </si>
  <si>
    <t>تعطیل</t>
  </si>
  <si>
    <t xml:space="preserve"> نام و نام خانوادگی:  سعید فرهادی                             سمت: ---                                    بخش: </t>
  </si>
  <si>
    <t>هزینه کرایه 100 هزار تومان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</si>
</sst>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 Mitra"/>
      <charset val="178"/>
    </font>
    <font>
      <sz val="12"/>
      <name val="B Roya"/>
      <charset val="178"/>
    </font>
    <font>
      <b/>
      <sz val="14"/>
      <name val="B Mitra"/>
      <charset val="178"/>
    </font>
    <font>
      <b/>
      <sz val="14"/>
      <name val="B Nazanin"/>
      <charset val="178"/>
    </font>
    <font>
      <b/>
      <sz val="15"/>
      <name val="B Nazanin"/>
      <charset val="178"/>
    </font>
    <font>
      <sz val="10"/>
      <name val="B Jadid"/>
      <charset val="178"/>
    </font>
    <font>
      <sz val="8"/>
      <name val="Arial"/>
      <family val="2"/>
    </font>
    <font>
      <sz val="8"/>
      <color theme="1"/>
      <name val="Calibri"/>
      <family val="2"/>
      <scheme val="minor"/>
    </font>
    <font>
      <sz val="12"/>
      <name val="B Titr"/>
      <charset val="178"/>
    </font>
    <font>
      <b/>
      <sz val="12"/>
      <name val="B Mitra"/>
      <charset val="178"/>
    </font>
    <font>
      <sz val="12"/>
      <name val="B Mitra"/>
      <charset val="178"/>
    </font>
    <font>
      <sz val="8"/>
      <name val="Calibri"/>
      <family val="2"/>
      <scheme val="minor"/>
    </font>
    <font>
      <b/>
      <sz val="12"/>
      <name val="B Roya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20" fontId="3" fillId="2" borderId="0" xfId="1" applyNumberFormat="1" applyFont="1" applyFill="1" applyAlignment="1">
      <alignment horizontal="center" vertical="center"/>
    </xf>
    <xf numFmtId="21" fontId="4" fillId="2" borderId="0" xfId="1" applyNumberFormat="1" applyFont="1" applyFill="1" applyAlignment="1">
      <alignment horizontal="center" vertical="center"/>
    </xf>
    <xf numFmtId="0" fontId="0" fillId="2" borderId="0" xfId="0" applyFill="1"/>
    <xf numFmtId="0" fontId="1" fillId="2" borderId="0" xfId="1" applyFill="1"/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1" fontId="7" fillId="2" borderId="3" xfId="1" applyNumberFormat="1" applyFont="1" applyFill="1" applyBorder="1" applyAlignment="1">
      <alignment horizontal="center" vertical="center" wrapText="1"/>
    </xf>
    <xf numFmtId="164" fontId="7" fillId="2" borderId="3" xfId="1" applyNumberFormat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21" fontId="7" fillId="2" borderId="3" xfId="1" applyNumberFormat="1" applyFont="1" applyFill="1" applyBorder="1" applyAlignment="1">
      <alignment horizontal="center" vertical="center" wrapText="1"/>
    </xf>
    <xf numFmtId="2" fontId="7" fillId="2" borderId="4" xfId="1" applyNumberFormat="1" applyFont="1" applyFill="1" applyBorder="1" applyAlignment="1">
      <alignment horizontal="center" vertical="center" shrinkToFit="1"/>
    </xf>
    <xf numFmtId="0" fontId="8" fillId="2" borderId="0" xfId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20" fontId="3" fillId="0" borderId="0" xfId="1" applyNumberFormat="1" applyFont="1" applyFill="1" applyAlignment="1">
      <alignment horizontal="center" vertical="center"/>
    </xf>
    <xf numFmtId="0" fontId="0" fillId="0" borderId="0" xfId="0" applyFill="1"/>
    <xf numFmtId="0" fontId="3" fillId="3" borderId="6" xfId="1" applyFont="1" applyFill="1" applyBorder="1" applyAlignment="1">
      <alignment horizontal="center" vertical="center"/>
    </xf>
    <xf numFmtId="20" fontId="3" fillId="3" borderId="6" xfId="1" applyNumberFormat="1" applyFont="1" applyFill="1" applyBorder="1" applyAlignment="1">
      <alignment horizontal="center" vertical="center"/>
    </xf>
    <xf numFmtId="2" fontId="3" fillId="3" borderId="7" xfId="1" applyNumberFormat="1" applyFont="1" applyFill="1" applyBorder="1" applyAlignment="1">
      <alignment horizontal="center" vertical="center" shrinkToFit="1"/>
    </xf>
    <xf numFmtId="0" fontId="0" fillId="0" borderId="12" xfId="0" applyBorder="1"/>
    <xf numFmtId="0" fontId="0" fillId="0" borderId="0" xfId="0" applyBorder="1"/>
    <xf numFmtId="20" fontId="0" fillId="0" borderId="0" xfId="0" applyNumberFormat="1" applyFill="1"/>
    <xf numFmtId="20" fontId="3" fillId="2" borderId="6" xfId="1" applyNumberFormat="1" applyFont="1" applyFill="1" applyBorder="1" applyAlignment="1">
      <alignment horizontal="center" vertical="center"/>
    </xf>
    <xf numFmtId="2" fontId="3" fillId="2" borderId="7" xfId="1" applyNumberFormat="1" applyFont="1" applyFill="1" applyBorder="1" applyAlignment="1">
      <alignment horizontal="center" vertical="center" shrinkToFit="1"/>
    </xf>
    <xf numFmtId="0" fontId="3" fillId="3" borderId="5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19" fontId="3" fillId="2" borderId="6" xfId="1" applyNumberFormat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20" fontId="3" fillId="0" borderId="6" xfId="1" applyNumberFormat="1" applyFont="1" applyFill="1" applyBorder="1" applyAlignment="1">
      <alignment horizontal="center" vertical="center"/>
    </xf>
    <xf numFmtId="2" fontId="3" fillId="0" borderId="7" xfId="1" applyNumberFormat="1" applyFont="1" applyFill="1" applyBorder="1" applyAlignment="1">
      <alignment horizontal="center" vertical="center" shrinkToFit="1"/>
    </xf>
    <xf numFmtId="2" fontId="14" fillId="2" borderId="7" xfId="1" applyNumberFormat="1" applyFont="1" applyFill="1" applyBorder="1" applyAlignment="1">
      <alignment horizontal="center" vertical="center" shrinkToFit="1"/>
    </xf>
    <xf numFmtId="1" fontId="12" fillId="2" borderId="9" xfId="1" applyNumberFormat="1" applyFont="1" applyFill="1" applyBorder="1" applyAlignment="1">
      <alignment horizontal="center" vertical="center"/>
    </xf>
    <xf numFmtId="1" fontId="12" fillId="2" borderId="11" xfId="1" applyNumberFormat="1" applyFont="1" applyFill="1" applyBorder="1" applyAlignment="1">
      <alignment horizontal="center" vertical="center"/>
    </xf>
    <xf numFmtId="0" fontId="11" fillId="2" borderId="13" xfId="1" applyFont="1" applyFill="1" applyBorder="1" applyAlignment="1">
      <alignment horizontal="center" vertical="center" wrapText="1"/>
    </xf>
    <xf numFmtId="0" fontId="11" fillId="2" borderId="15" xfId="1" applyFont="1" applyFill="1" applyBorder="1" applyAlignment="1">
      <alignment horizontal="center" vertical="center" wrapText="1"/>
    </xf>
    <xf numFmtId="46" fontId="12" fillId="2" borderId="14" xfId="1" applyNumberFormat="1" applyFont="1" applyFill="1" applyBorder="1" applyAlignment="1">
      <alignment horizontal="center" vertical="center"/>
    </xf>
    <xf numFmtId="46" fontId="12" fillId="2" borderId="10" xfId="1" applyNumberFormat="1" applyFont="1" applyFill="1" applyBorder="1" applyAlignment="1">
      <alignment horizontal="center" vertical="center"/>
    </xf>
    <xf numFmtId="21" fontId="2" fillId="2" borderId="0" xfId="1" applyNumberFormat="1" applyFont="1" applyFill="1" applyAlignment="1">
      <alignment horizontal="center" vertical="center"/>
    </xf>
    <xf numFmtId="21" fontId="5" fillId="2" borderId="0" xfId="1" applyNumberFormat="1" applyFont="1" applyFill="1" applyAlignment="1">
      <alignment horizontal="center" vertical="center"/>
    </xf>
    <xf numFmtId="0" fontId="6" fillId="2" borderId="1" xfId="1" applyFont="1" applyFill="1" applyBorder="1" applyAlignment="1">
      <alignment horizontal="right" vertical="center"/>
    </xf>
    <xf numFmtId="0" fontId="10" fillId="2" borderId="8" xfId="1" applyFont="1" applyFill="1" applyBorder="1" applyAlignment="1">
      <alignment horizontal="center"/>
    </xf>
    <xf numFmtId="0" fontId="10" fillId="2" borderId="0" xfId="1" applyFont="1" applyFill="1" applyBorder="1" applyAlignment="1">
      <alignment horizontal="center"/>
    </xf>
    <xf numFmtId="20" fontId="10" fillId="2" borderId="8" xfId="1" applyNumberFormat="1" applyFont="1" applyFill="1" applyBorder="1" applyAlignment="1">
      <alignment horizontal="center"/>
    </xf>
    <xf numFmtId="0" fontId="10" fillId="2" borderId="0" xfId="1" applyFont="1" applyFill="1" applyAlignment="1">
      <alignment horizontal="center"/>
    </xf>
    <xf numFmtId="21" fontId="10" fillId="2" borderId="8" xfId="1" applyNumberFormat="1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rightToLeft="1" tabSelected="1" workbookViewId="0">
      <selection activeCell="D6" sqref="D6"/>
    </sheetView>
  </sheetViews>
  <sheetFormatPr defaultRowHeight="15" x14ac:dyDescent="0.25"/>
  <cols>
    <col min="3" max="3" width="11.42578125" bestFit="1" customWidth="1"/>
    <col min="10" max="10" width="9.7109375" bestFit="1" customWidth="1"/>
  </cols>
  <sheetData>
    <row r="1" spans="1:20" ht="24.75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1"/>
      <c r="N1" s="2"/>
      <c r="O1" s="3"/>
      <c r="P1" s="3"/>
      <c r="Q1" s="3"/>
    </row>
    <row r="2" spans="1:20" ht="24" x14ac:dyDescent="0.25">
      <c r="A2" s="40" t="s">
        <v>57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1"/>
      <c r="N2" s="4"/>
      <c r="O2" s="3"/>
      <c r="P2" s="3"/>
      <c r="Q2" s="3"/>
    </row>
    <row r="3" spans="1:20" ht="26.25" thickBot="1" x14ac:dyDescent="0.3">
      <c r="A3" s="41" t="s">
        <v>59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1"/>
      <c r="N3" s="4"/>
      <c r="O3" s="3"/>
      <c r="P3" s="3"/>
      <c r="Q3" s="3"/>
    </row>
    <row r="4" spans="1:20" ht="30" x14ac:dyDescent="0.25">
      <c r="A4" s="5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7" t="s">
        <v>25</v>
      </c>
      <c r="H4" s="8" t="s">
        <v>8</v>
      </c>
      <c r="I4" s="9" t="s">
        <v>9</v>
      </c>
      <c r="J4" s="9" t="s">
        <v>10</v>
      </c>
      <c r="K4" s="10" t="s">
        <v>11</v>
      </c>
      <c r="L4" s="11" t="s">
        <v>12</v>
      </c>
      <c r="M4" s="12" t="s">
        <v>13</v>
      </c>
      <c r="N4" s="12" t="s">
        <v>14</v>
      </c>
      <c r="O4" s="13" t="s">
        <v>15</v>
      </c>
      <c r="P4" s="13" t="s">
        <v>16</v>
      </c>
      <c r="Q4" s="13" t="s">
        <v>10</v>
      </c>
    </row>
    <row r="5" spans="1:20" s="16" customFormat="1" ht="21.75" x14ac:dyDescent="0.25">
      <c r="A5" s="26">
        <v>1</v>
      </c>
      <c r="B5" s="14" t="s">
        <v>18</v>
      </c>
      <c r="C5" s="14" t="s">
        <v>26</v>
      </c>
      <c r="D5" s="23">
        <v>0.35416666666666669</v>
      </c>
      <c r="E5" s="23">
        <v>0.77083333333333337</v>
      </c>
      <c r="F5" s="23">
        <f>E5-D5</f>
        <v>0.41666666666666669</v>
      </c>
      <c r="G5" s="23">
        <v>0.375</v>
      </c>
      <c r="H5" s="14"/>
      <c r="I5" s="23">
        <f t="shared" ref="I5" si="0">F5-G5</f>
        <v>4.1666666666666685E-2</v>
      </c>
      <c r="J5" s="23">
        <f t="shared" ref="J5" si="1">IF(Q5=P5,0,ABS((P5-D5)))</f>
        <v>0</v>
      </c>
      <c r="K5" s="23">
        <f t="shared" ref="K5" si="2">N5-P5</f>
        <v>0</v>
      </c>
      <c r="L5" s="24"/>
      <c r="M5" s="15">
        <v>0.72916666666666663</v>
      </c>
      <c r="N5" s="15">
        <f>IF(D5&lt;O5,P5,D5)</f>
        <v>0.35416666666666669</v>
      </c>
      <c r="O5" s="15">
        <v>0.35416666666666669</v>
      </c>
      <c r="P5" s="15">
        <v>0.35416666666666669</v>
      </c>
      <c r="Q5" s="15">
        <f>IF(P5&gt;D5,P5-D5,0)</f>
        <v>0</v>
      </c>
    </row>
    <row r="6" spans="1:20" s="16" customFormat="1" ht="21.75" x14ac:dyDescent="0.25">
      <c r="A6" s="26">
        <v>2</v>
      </c>
      <c r="B6" s="14" t="s">
        <v>19</v>
      </c>
      <c r="C6" s="14" t="s">
        <v>27</v>
      </c>
      <c r="D6" s="23">
        <v>0.35416666666666669</v>
      </c>
      <c r="E6" s="23">
        <v>0.77083333333333337</v>
      </c>
      <c r="F6" s="23">
        <f t="shared" ref="F6:F35" si="3">E6-D6</f>
        <v>0.41666666666666669</v>
      </c>
      <c r="G6" s="23">
        <v>0.375</v>
      </c>
      <c r="H6" s="14"/>
      <c r="I6" s="23">
        <f t="shared" ref="I6:I35" si="4">F6-G6</f>
        <v>4.1666666666666685E-2</v>
      </c>
      <c r="J6" s="23">
        <f t="shared" ref="J6:J35" si="5">IF(Q6=P6,0,ABS((P6-D6)))</f>
        <v>0</v>
      </c>
      <c r="K6" s="23">
        <f t="shared" ref="K6:K35" si="6">N6-P6</f>
        <v>0</v>
      </c>
      <c r="L6" s="24"/>
      <c r="M6" s="15">
        <v>0.72916666666666663</v>
      </c>
      <c r="N6" s="15">
        <f t="shared" ref="N6:N33" si="7">IF(D6&lt;O6,P6,D6)</f>
        <v>0.35416666666666669</v>
      </c>
      <c r="O6" s="15">
        <v>0.35416666666666669</v>
      </c>
      <c r="P6" s="15">
        <v>0.35416666666666669</v>
      </c>
      <c r="Q6" s="15">
        <f t="shared" ref="Q6:Q33" si="8">IF(P6&gt;D6,P6-D6,0)</f>
        <v>0</v>
      </c>
    </row>
    <row r="7" spans="1:20" s="16" customFormat="1" ht="21.75" x14ac:dyDescent="0.25">
      <c r="A7" s="26">
        <v>3</v>
      </c>
      <c r="B7" s="14" t="s">
        <v>20</v>
      </c>
      <c r="C7" s="14" t="s">
        <v>28</v>
      </c>
      <c r="D7" s="23">
        <v>0.35416666666666669</v>
      </c>
      <c r="E7" s="23">
        <v>0.75</v>
      </c>
      <c r="F7" s="23">
        <f t="shared" si="3"/>
        <v>0.39583333333333331</v>
      </c>
      <c r="G7" s="23">
        <v>0.375</v>
      </c>
      <c r="H7" s="14"/>
      <c r="I7" s="23">
        <f t="shared" si="4"/>
        <v>2.0833333333333315E-2</v>
      </c>
      <c r="J7" s="23">
        <f t="shared" si="5"/>
        <v>0</v>
      </c>
      <c r="K7" s="23">
        <f t="shared" si="6"/>
        <v>0</v>
      </c>
      <c r="L7" s="24"/>
      <c r="M7" s="15">
        <v>0.72916666666666663</v>
      </c>
      <c r="N7" s="15">
        <f t="shared" si="7"/>
        <v>0.35416666666666669</v>
      </c>
      <c r="O7" s="15">
        <v>0.35416666666666669</v>
      </c>
      <c r="P7" s="15">
        <v>0.35416666666666669</v>
      </c>
      <c r="Q7" s="15">
        <f t="shared" si="8"/>
        <v>0</v>
      </c>
    </row>
    <row r="8" spans="1:20" s="16" customFormat="1" ht="21.75" x14ac:dyDescent="0.25">
      <c r="A8" s="26">
        <v>4</v>
      </c>
      <c r="B8" s="14" t="s">
        <v>21</v>
      </c>
      <c r="C8" s="14" t="s">
        <v>29</v>
      </c>
      <c r="D8" s="23">
        <v>0.35416666666666669</v>
      </c>
      <c r="E8" s="23">
        <v>0.75</v>
      </c>
      <c r="F8" s="23">
        <f t="shared" si="3"/>
        <v>0.39583333333333331</v>
      </c>
      <c r="G8" s="23">
        <v>0.375</v>
      </c>
      <c r="H8" s="14"/>
      <c r="I8" s="23">
        <f t="shared" si="4"/>
        <v>2.0833333333333315E-2</v>
      </c>
      <c r="J8" s="23">
        <f t="shared" si="5"/>
        <v>0</v>
      </c>
      <c r="K8" s="23">
        <f t="shared" si="6"/>
        <v>0</v>
      </c>
      <c r="L8" s="24"/>
      <c r="M8" s="15">
        <v>0.72916666666666663</v>
      </c>
      <c r="N8" s="15">
        <f t="shared" si="7"/>
        <v>0.35416666666666669</v>
      </c>
      <c r="O8" s="15">
        <v>0.35416666666666669</v>
      </c>
      <c r="P8" s="15">
        <v>0.35416666666666669</v>
      </c>
      <c r="Q8" s="15">
        <f t="shared" si="8"/>
        <v>0</v>
      </c>
    </row>
    <row r="9" spans="1:20" s="16" customFormat="1" ht="21.75" x14ac:dyDescent="0.25">
      <c r="A9" s="26">
        <v>5</v>
      </c>
      <c r="B9" s="14" t="s">
        <v>22</v>
      </c>
      <c r="C9" s="14" t="s">
        <v>30</v>
      </c>
      <c r="D9" s="23">
        <v>0.35416666666666669</v>
      </c>
      <c r="E9" s="23">
        <v>0.75</v>
      </c>
      <c r="F9" s="23">
        <f t="shared" si="3"/>
        <v>0.39583333333333331</v>
      </c>
      <c r="G9" s="23">
        <v>0.375</v>
      </c>
      <c r="H9" s="14"/>
      <c r="I9" s="23">
        <f t="shared" si="4"/>
        <v>2.0833333333333315E-2</v>
      </c>
      <c r="J9" s="23">
        <f t="shared" si="5"/>
        <v>0</v>
      </c>
      <c r="K9" s="23">
        <f t="shared" si="6"/>
        <v>0</v>
      </c>
      <c r="L9" s="32" t="s">
        <v>60</v>
      </c>
      <c r="M9" s="15">
        <v>0.72916666666666663</v>
      </c>
      <c r="N9" s="15">
        <f t="shared" si="7"/>
        <v>0.35416666666666669</v>
      </c>
      <c r="O9" s="15">
        <v>0.35416666666666669</v>
      </c>
      <c r="P9" s="15">
        <v>0.35416666666666669</v>
      </c>
      <c r="Q9" s="15">
        <f t="shared" si="8"/>
        <v>0</v>
      </c>
    </row>
    <row r="10" spans="1:20" s="16" customFormat="1" ht="21.75" x14ac:dyDescent="0.25">
      <c r="A10" s="28">
        <v>6</v>
      </c>
      <c r="B10" s="29" t="s">
        <v>23</v>
      </c>
      <c r="C10" s="29" t="s">
        <v>31</v>
      </c>
      <c r="D10" s="30">
        <v>0.35416666666666669</v>
      </c>
      <c r="E10" s="30">
        <v>0.47916666666666669</v>
      </c>
      <c r="F10" s="30">
        <f t="shared" si="3"/>
        <v>0.125</v>
      </c>
      <c r="G10" s="30">
        <v>0</v>
      </c>
      <c r="H10" s="29"/>
      <c r="I10" s="30">
        <f t="shared" ref="I10" si="9">F10-G10</f>
        <v>0.125</v>
      </c>
      <c r="J10" s="30">
        <f t="shared" ref="J10" si="10">IF(Q10=P10,0,ABS((P10-D10)))</f>
        <v>0</v>
      </c>
      <c r="K10" s="30">
        <f t="shared" ref="K10" si="11">N10-P10</f>
        <v>0</v>
      </c>
      <c r="L10" s="31"/>
      <c r="M10" s="15">
        <v>0.72916666666666663</v>
      </c>
      <c r="N10" s="15">
        <f t="shared" si="7"/>
        <v>0.35416666666666669</v>
      </c>
      <c r="O10" s="15">
        <v>0.35416666666666669</v>
      </c>
      <c r="P10" s="15">
        <v>0.35416666666666669</v>
      </c>
      <c r="Q10" s="15">
        <f t="shared" si="8"/>
        <v>0</v>
      </c>
    </row>
    <row r="11" spans="1:20" s="16" customFormat="1" ht="21.75" x14ac:dyDescent="0.25">
      <c r="A11" s="25">
        <v>7</v>
      </c>
      <c r="B11" s="17" t="s">
        <v>17</v>
      </c>
      <c r="C11" s="17" t="s">
        <v>32</v>
      </c>
      <c r="D11" s="18"/>
      <c r="E11" s="18"/>
      <c r="F11" s="18"/>
      <c r="G11" s="18"/>
      <c r="H11" s="17"/>
      <c r="I11" s="18"/>
      <c r="J11" s="18"/>
      <c r="K11" s="18"/>
      <c r="L11" s="19"/>
      <c r="M11" s="15">
        <v>0.72916666666666663</v>
      </c>
      <c r="N11" s="15">
        <f t="shared" si="7"/>
        <v>0.35416666666666669</v>
      </c>
      <c r="O11" s="15">
        <v>0.35416666666666669</v>
      </c>
      <c r="P11" s="15">
        <v>0.35416666666666669</v>
      </c>
      <c r="Q11" s="15">
        <f t="shared" si="8"/>
        <v>0.35416666666666669</v>
      </c>
    </row>
    <row r="12" spans="1:20" s="16" customFormat="1" ht="21.75" x14ac:dyDescent="0.25">
      <c r="A12" s="26">
        <v>8</v>
      </c>
      <c r="B12" s="14" t="s">
        <v>18</v>
      </c>
      <c r="C12" s="14" t="s">
        <v>33</v>
      </c>
      <c r="D12" s="23">
        <v>0.35416666666666669</v>
      </c>
      <c r="E12" s="23">
        <v>0.77083333333333337</v>
      </c>
      <c r="F12" s="23">
        <f t="shared" si="3"/>
        <v>0.41666666666666669</v>
      </c>
      <c r="G12" s="23">
        <v>0.375</v>
      </c>
      <c r="H12" s="23"/>
      <c r="I12" s="23">
        <f t="shared" si="4"/>
        <v>4.1666666666666685E-2</v>
      </c>
      <c r="J12" s="23">
        <f t="shared" si="5"/>
        <v>0</v>
      </c>
      <c r="K12" s="23">
        <f t="shared" si="6"/>
        <v>0</v>
      </c>
      <c r="L12" s="24"/>
      <c r="M12" s="15">
        <v>0.72916666666666663</v>
      </c>
      <c r="N12" s="15">
        <f t="shared" si="7"/>
        <v>0.35416666666666669</v>
      </c>
      <c r="O12" s="15">
        <v>0.35416666666666669</v>
      </c>
      <c r="P12" s="15">
        <v>0.35416666666666669</v>
      </c>
      <c r="Q12" s="15">
        <f t="shared" si="8"/>
        <v>0</v>
      </c>
      <c r="T12" s="22"/>
    </row>
    <row r="13" spans="1:20" s="16" customFormat="1" ht="21.75" x14ac:dyDescent="0.25">
      <c r="A13" s="26">
        <v>9</v>
      </c>
      <c r="B13" s="14" t="s">
        <v>19</v>
      </c>
      <c r="C13" s="14" t="s">
        <v>34</v>
      </c>
      <c r="D13" s="23">
        <v>0.35416666666666669</v>
      </c>
      <c r="E13" s="23">
        <v>0.77083333333333337</v>
      </c>
      <c r="F13" s="23">
        <f t="shared" si="3"/>
        <v>0.41666666666666669</v>
      </c>
      <c r="G13" s="23">
        <v>0.375</v>
      </c>
      <c r="H13" s="14"/>
      <c r="I13" s="23">
        <f t="shared" si="4"/>
        <v>4.1666666666666685E-2</v>
      </c>
      <c r="J13" s="23">
        <f t="shared" si="5"/>
        <v>0</v>
      </c>
      <c r="K13" s="23">
        <f t="shared" si="6"/>
        <v>0</v>
      </c>
      <c r="L13" s="24"/>
      <c r="M13" s="15">
        <v>0.72916666666666663</v>
      </c>
      <c r="N13" s="15">
        <f t="shared" si="7"/>
        <v>0.35416666666666669</v>
      </c>
      <c r="O13" s="15">
        <v>0.35416666666666669</v>
      </c>
      <c r="P13" s="15">
        <v>0.35416666666666669</v>
      </c>
      <c r="Q13" s="15">
        <f t="shared" si="8"/>
        <v>0</v>
      </c>
    </row>
    <row r="14" spans="1:20" s="16" customFormat="1" ht="21.75" x14ac:dyDescent="0.25">
      <c r="A14" s="26">
        <v>10</v>
      </c>
      <c r="B14" s="14" t="s">
        <v>20</v>
      </c>
      <c r="C14" s="14" t="s">
        <v>35</v>
      </c>
      <c r="D14" s="23">
        <v>0.35416666666666669</v>
      </c>
      <c r="E14" s="23">
        <v>0.77083333333333337</v>
      </c>
      <c r="F14" s="23">
        <f t="shared" si="3"/>
        <v>0.41666666666666669</v>
      </c>
      <c r="G14" s="23">
        <v>0.375</v>
      </c>
      <c r="H14" s="27"/>
      <c r="I14" s="23">
        <f t="shared" si="4"/>
        <v>4.1666666666666685E-2</v>
      </c>
      <c r="J14" s="23">
        <f t="shared" si="5"/>
        <v>0</v>
      </c>
      <c r="K14" s="23">
        <f t="shared" si="6"/>
        <v>0</v>
      </c>
      <c r="L14" s="24"/>
      <c r="M14" s="15">
        <v>0.72916666666666663</v>
      </c>
      <c r="N14" s="15">
        <f t="shared" si="7"/>
        <v>0.35416666666666669</v>
      </c>
      <c r="O14" s="15">
        <v>0.35416666666666669</v>
      </c>
      <c r="P14" s="15">
        <v>0.35416666666666669</v>
      </c>
      <c r="Q14" s="15">
        <f t="shared" si="8"/>
        <v>0</v>
      </c>
    </row>
    <row r="15" spans="1:20" s="16" customFormat="1" ht="21.75" x14ac:dyDescent="0.25">
      <c r="A15" s="26">
        <v>11</v>
      </c>
      <c r="B15" s="14" t="s">
        <v>21</v>
      </c>
      <c r="C15" s="14" t="s">
        <v>36</v>
      </c>
      <c r="D15" s="23">
        <v>0.35416666666666669</v>
      </c>
      <c r="E15" s="23">
        <v>0.77083333333333337</v>
      </c>
      <c r="F15" s="23">
        <f t="shared" si="3"/>
        <v>0.41666666666666669</v>
      </c>
      <c r="G15" s="23">
        <v>0.375</v>
      </c>
      <c r="H15" s="14"/>
      <c r="I15" s="23">
        <f t="shared" si="4"/>
        <v>4.1666666666666685E-2</v>
      </c>
      <c r="J15" s="23">
        <f t="shared" si="5"/>
        <v>0</v>
      </c>
      <c r="K15" s="23">
        <f t="shared" si="6"/>
        <v>0</v>
      </c>
      <c r="L15" s="24"/>
      <c r="M15" s="15">
        <v>0.72916666666666663</v>
      </c>
      <c r="N15" s="15">
        <f t="shared" si="7"/>
        <v>0.35416666666666669</v>
      </c>
      <c r="O15" s="15">
        <v>0.35416666666666669</v>
      </c>
      <c r="P15" s="15">
        <v>0.35416666666666669</v>
      </c>
      <c r="Q15" s="15">
        <f t="shared" si="8"/>
        <v>0</v>
      </c>
    </row>
    <row r="16" spans="1:20" s="16" customFormat="1" ht="21.75" x14ac:dyDescent="0.25">
      <c r="A16" s="26">
        <v>12</v>
      </c>
      <c r="B16" s="14" t="s">
        <v>22</v>
      </c>
      <c r="C16" s="14" t="s">
        <v>37</v>
      </c>
      <c r="D16" s="23">
        <v>0.35416666666666669</v>
      </c>
      <c r="E16" s="23">
        <v>0.70833333333333337</v>
      </c>
      <c r="F16" s="23">
        <f t="shared" si="3"/>
        <v>0.35416666666666669</v>
      </c>
      <c r="G16" s="23">
        <v>0.375</v>
      </c>
      <c r="H16" s="14"/>
      <c r="I16" s="23">
        <f t="shared" si="4"/>
        <v>-2.0833333333333315E-2</v>
      </c>
      <c r="J16" s="23">
        <f t="shared" si="5"/>
        <v>0</v>
      </c>
      <c r="K16" s="23">
        <f t="shared" si="6"/>
        <v>0</v>
      </c>
      <c r="L16" s="24"/>
      <c r="M16" s="15">
        <v>0.72916666666666663</v>
      </c>
      <c r="N16" s="15">
        <f t="shared" si="7"/>
        <v>0.35416666666666669</v>
      </c>
      <c r="O16" s="15">
        <v>0.35416666666666669</v>
      </c>
      <c r="P16" s="15">
        <v>0.35416666666666669</v>
      </c>
      <c r="Q16" s="15">
        <f t="shared" si="8"/>
        <v>0</v>
      </c>
    </row>
    <row r="17" spans="1:21" s="16" customFormat="1" ht="21.75" x14ac:dyDescent="0.25">
      <c r="A17" s="25">
        <v>13</v>
      </c>
      <c r="B17" s="17" t="s">
        <v>23</v>
      </c>
      <c r="C17" s="17" t="s">
        <v>38</v>
      </c>
      <c r="D17" s="18"/>
      <c r="E17" s="18"/>
      <c r="F17" s="18"/>
      <c r="G17" s="18"/>
      <c r="H17" s="17"/>
      <c r="I17" s="18"/>
      <c r="J17" s="18"/>
      <c r="K17" s="18"/>
      <c r="L17" s="19"/>
      <c r="M17" s="15">
        <v>0.72916666666666663</v>
      </c>
      <c r="N17" s="15">
        <f t="shared" si="7"/>
        <v>0.35416666666666669</v>
      </c>
      <c r="O17" s="15">
        <v>0.35416666666666669</v>
      </c>
      <c r="P17" s="15">
        <v>0.35416666666666669</v>
      </c>
      <c r="Q17" s="15">
        <f t="shared" si="8"/>
        <v>0.35416666666666669</v>
      </c>
      <c r="T17" s="22"/>
    </row>
    <row r="18" spans="1:21" s="16" customFormat="1" ht="21.75" x14ac:dyDescent="0.25">
      <c r="A18" s="25">
        <v>14</v>
      </c>
      <c r="B18" s="17" t="s">
        <v>17</v>
      </c>
      <c r="C18" s="17" t="s">
        <v>39</v>
      </c>
      <c r="D18" s="18"/>
      <c r="E18" s="18"/>
      <c r="F18" s="18"/>
      <c r="G18" s="18"/>
      <c r="H18" s="17"/>
      <c r="I18" s="18"/>
      <c r="J18" s="18"/>
      <c r="K18" s="18"/>
      <c r="L18" s="19"/>
      <c r="M18" s="15">
        <v>0.72916666666666663</v>
      </c>
      <c r="N18" s="15">
        <f t="shared" si="7"/>
        <v>0.35416666666666669</v>
      </c>
      <c r="O18" s="15">
        <v>0.35416666666666669</v>
      </c>
      <c r="P18" s="15">
        <v>0.35416666666666669</v>
      </c>
      <c r="Q18" s="15">
        <f t="shared" si="8"/>
        <v>0.35416666666666669</v>
      </c>
      <c r="S18" s="22"/>
    </row>
    <row r="19" spans="1:21" s="16" customFormat="1" ht="21.75" x14ac:dyDescent="0.25">
      <c r="A19" s="25">
        <v>15</v>
      </c>
      <c r="B19" s="17" t="s">
        <v>18</v>
      </c>
      <c r="C19" s="17" t="s">
        <v>40</v>
      </c>
      <c r="D19" s="18"/>
      <c r="E19" s="18"/>
      <c r="F19" s="18"/>
      <c r="G19" s="18"/>
      <c r="H19" s="18"/>
      <c r="I19" s="18"/>
      <c r="J19" s="18"/>
      <c r="K19" s="18"/>
      <c r="L19" s="19" t="s">
        <v>58</v>
      </c>
      <c r="M19" s="15">
        <v>0.72916666666666663</v>
      </c>
      <c r="N19" s="15">
        <f t="shared" si="7"/>
        <v>0.35416666666666669</v>
      </c>
      <c r="O19" s="15">
        <v>0.35416666666666669</v>
      </c>
      <c r="P19" s="15">
        <v>0.35416666666666669</v>
      </c>
      <c r="Q19" s="15">
        <f t="shared" si="8"/>
        <v>0.35416666666666669</v>
      </c>
      <c r="U19" s="22"/>
    </row>
    <row r="20" spans="1:21" s="16" customFormat="1" ht="21.75" x14ac:dyDescent="0.25">
      <c r="A20" s="25">
        <v>16</v>
      </c>
      <c r="B20" s="17" t="s">
        <v>19</v>
      </c>
      <c r="C20" s="17" t="s">
        <v>41</v>
      </c>
      <c r="D20" s="18"/>
      <c r="E20" s="18"/>
      <c r="F20" s="18"/>
      <c r="G20" s="18"/>
      <c r="H20" s="18"/>
      <c r="I20" s="18"/>
      <c r="J20" s="18"/>
      <c r="K20" s="18"/>
      <c r="L20" s="19" t="s">
        <v>58</v>
      </c>
      <c r="M20" s="15">
        <v>0.72916666666666663</v>
      </c>
      <c r="N20" s="15">
        <f t="shared" si="7"/>
        <v>0.35416666666666669</v>
      </c>
      <c r="O20" s="15">
        <v>0.35416666666666669</v>
      </c>
      <c r="P20" s="15">
        <v>0.35416666666666669</v>
      </c>
      <c r="Q20" s="15">
        <f t="shared" si="8"/>
        <v>0.35416666666666669</v>
      </c>
    </row>
    <row r="21" spans="1:21" s="16" customFormat="1" ht="21.75" x14ac:dyDescent="0.25">
      <c r="A21" s="25">
        <v>17</v>
      </c>
      <c r="B21" s="17" t="s">
        <v>20</v>
      </c>
      <c r="C21" s="17" t="s">
        <v>42</v>
      </c>
      <c r="D21" s="18"/>
      <c r="E21" s="18"/>
      <c r="F21" s="18"/>
      <c r="G21" s="18"/>
      <c r="H21" s="17"/>
      <c r="I21" s="18"/>
      <c r="J21" s="18"/>
      <c r="K21" s="18"/>
      <c r="L21" s="19" t="s">
        <v>58</v>
      </c>
      <c r="M21" s="15">
        <v>0.72916666666666663</v>
      </c>
      <c r="N21" s="15">
        <f t="shared" si="7"/>
        <v>0.35416666666666669</v>
      </c>
      <c r="O21" s="15">
        <v>0.35416666666666669</v>
      </c>
      <c r="P21" s="15">
        <v>0.35416666666666669</v>
      </c>
      <c r="Q21" s="15">
        <f t="shared" si="8"/>
        <v>0.35416666666666669</v>
      </c>
    </row>
    <row r="22" spans="1:21" s="16" customFormat="1" ht="21.75" x14ac:dyDescent="0.25">
      <c r="A22" s="26">
        <v>18</v>
      </c>
      <c r="B22" s="14" t="s">
        <v>21</v>
      </c>
      <c r="C22" s="14" t="s">
        <v>43</v>
      </c>
      <c r="D22" s="23"/>
      <c r="E22" s="23"/>
      <c r="F22" s="23">
        <f t="shared" si="3"/>
        <v>0</v>
      </c>
      <c r="G22" s="23">
        <v>0</v>
      </c>
      <c r="H22" s="23">
        <v>0.375</v>
      </c>
      <c r="I22" s="23">
        <f t="shared" si="4"/>
        <v>0</v>
      </c>
      <c r="J22" s="23">
        <f t="shared" si="5"/>
        <v>0</v>
      </c>
      <c r="K22" s="23">
        <f t="shared" si="6"/>
        <v>0</v>
      </c>
      <c r="L22" s="24"/>
      <c r="M22" s="15">
        <v>0.72916666666666663</v>
      </c>
      <c r="N22" s="15">
        <f t="shared" si="7"/>
        <v>0.35416666666666669</v>
      </c>
      <c r="O22" s="15">
        <v>0.35416666666666669</v>
      </c>
      <c r="P22" s="15">
        <v>0.35416666666666669</v>
      </c>
      <c r="Q22" s="15">
        <f t="shared" si="8"/>
        <v>0.35416666666666669</v>
      </c>
    </row>
    <row r="23" spans="1:21" s="16" customFormat="1" ht="21.75" x14ac:dyDescent="0.25">
      <c r="A23" s="26">
        <v>19</v>
      </c>
      <c r="B23" s="14" t="s">
        <v>22</v>
      </c>
      <c r="C23" s="14" t="s">
        <v>44</v>
      </c>
      <c r="D23" s="23">
        <v>0.35416666666666669</v>
      </c>
      <c r="E23" s="23">
        <v>0.72916666666666663</v>
      </c>
      <c r="F23" s="23">
        <f t="shared" si="3"/>
        <v>0.37499999999999994</v>
      </c>
      <c r="G23" s="23">
        <v>0.375</v>
      </c>
      <c r="H23" s="23"/>
      <c r="I23" s="23">
        <f t="shared" si="4"/>
        <v>0</v>
      </c>
      <c r="J23" s="23">
        <f t="shared" si="5"/>
        <v>0</v>
      </c>
      <c r="K23" s="23">
        <f t="shared" si="6"/>
        <v>0</v>
      </c>
      <c r="L23" s="24"/>
      <c r="M23" s="15">
        <v>0.72916666666666663</v>
      </c>
      <c r="N23" s="15">
        <f t="shared" si="7"/>
        <v>0.35416666666666669</v>
      </c>
      <c r="O23" s="15">
        <v>0.35416666666666669</v>
      </c>
      <c r="P23" s="15">
        <v>0.35416666666666669</v>
      </c>
      <c r="Q23" s="15">
        <f t="shared" si="8"/>
        <v>0</v>
      </c>
      <c r="S23" s="22"/>
    </row>
    <row r="24" spans="1:21" s="16" customFormat="1" ht="21.75" x14ac:dyDescent="0.25">
      <c r="A24" s="25">
        <v>20</v>
      </c>
      <c r="B24" s="17" t="s">
        <v>23</v>
      </c>
      <c r="C24" s="17" t="s">
        <v>45</v>
      </c>
      <c r="D24" s="18"/>
      <c r="E24" s="18"/>
      <c r="F24" s="18"/>
      <c r="G24" s="18"/>
      <c r="H24" s="18"/>
      <c r="I24" s="18"/>
      <c r="J24" s="18"/>
      <c r="K24" s="18"/>
      <c r="L24" s="19"/>
      <c r="M24" s="15">
        <v>0.72916666666666663</v>
      </c>
      <c r="N24" s="15">
        <f t="shared" si="7"/>
        <v>0.35416666666666669</v>
      </c>
      <c r="O24" s="15">
        <v>0.35416666666666669</v>
      </c>
      <c r="P24" s="15">
        <v>0.35416666666666669</v>
      </c>
      <c r="Q24" s="15">
        <f t="shared" si="8"/>
        <v>0.35416666666666669</v>
      </c>
    </row>
    <row r="25" spans="1:21" s="16" customFormat="1" ht="21.75" x14ac:dyDescent="0.25">
      <c r="A25" s="25">
        <v>21</v>
      </c>
      <c r="B25" s="17" t="s">
        <v>17</v>
      </c>
      <c r="C25" s="17" t="s">
        <v>46</v>
      </c>
      <c r="D25" s="18"/>
      <c r="E25" s="18"/>
      <c r="F25" s="18"/>
      <c r="G25" s="18"/>
      <c r="H25" s="18"/>
      <c r="I25" s="18"/>
      <c r="J25" s="18"/>
      <c r="K25" s="18"/>
      <c r="L25" s="19"/>
      <c r="M25" s="15">
        <v>0.72916666666666663</v>
      </c>
      <c r="N25" s="15">
        <f t="shared" si="7"/>
        <v>0.35416666666666669</v>
      </c>
      <c r="O25" s="15">
        <v>0.35416666666666669</v>
      </c>
      <c r="P25" s="15">
        <v>0.35416666666666669</v>
      </c>
      <c r="Q25" s="15">
        <f t="shared" si="8"/>
        <v>0.35416666666666669</v>
      </c>
    </row>
    <row r="26" spans="1:21" s="16" customFormat="1" ht="21.75" x14ac:dyDescent="0.25">
      <c r="A26" s="26">
        <v>22</v>
      </c>
      <c r="B26" s="14" t="s">
        <v>18</v>
      </c>
      <c r="C26" s="14" t="s">
        <v>47</v>
      </c>
      <c r="D26" s="23">
        <v>0.33333333333333331</v>
      </c>
      <c r="E26" s="23">
        <v>0.77083333333333337</v>
      </c>
      <c r="F26" s="23">
        <f t="shared" si="3"/>
        <v>0.43750000000000006</v>
      </c>
      <c r="G26" s="23">
        <v>0.375</v>
      </c>
      <c r="H26" s="23"/>
      <c r="I26" s="23">
        <f t="shared" si="4"/>
        <v>6.2500000000000056E-2</v>
      </c>
      <c r="J26" s="23">
        <f t="shared" si="5"/>
        <v>2.083333333333337E-2</v>
      </c>
      <c r="K26" s="23">
        <f t="shared" si="6"/>
        <v>0</v>
      </c>
      <c r="L26" s="24"/>
      <c r="M26" s="15">
        <v>0.72916666666666663</v>
      </c>
      <c r="N26" s="15">
        <f t="shared" si="7"/>
        <v>0.35416666666666669</v>
      </c>
      <c r="O26" s="15">
        <v>0.35416666666666669</v>
      </c>
      <c r="P26" s="15">
        <v>0.35416666666666669</v>
      </c>
      <c r="Q26" s="15">
        <f t="shared" si="8"/>
        <v>2.083333333333337E-2</v>
      </c>
      <c r="S26" s="22"/>
      <c r="U26" s="22"/>
    </row>
    <row r="27" spans="1:21" s="16" customFormat="1" ht="21.75" x14ac:dyDescent="0.25">
      <c r="A27" s="26">
        <v>23</v>
      </c>
      <c r="B27" s="14" t="s">
        <v>19</v>
      </c>
      <c r="C27" s="14" t="s">
        <v>48</v>
      </c>
      <c r="D27" s="23">
        <v>0.35416666666666669</v>
      </c>
      <c r="E27" s="23">
        <v>0.77083333333333337</v>
      </c>
      <c r="F27" s="23">
        <f t="shared" si="3"/>
        <v>0.41666666666666669</v>
      </c>
      <c r="G27" s="23">
        <v>0.375</v>
      </c>
      <c r="H27" s="23"/>
      <c r="I27" s="23">
        <f t="shared" si="4"/>
        <v>4.1666666666666685E-2</v>
      </c>
      <c r="J27" s="23">
        <f t="shared" si="5"/>
        <v>0</v>
      </c>
      <c r="K27" s="23">
        <f t="shared" si="6"/>
        <v>0</v>
      </c>
      <c r="L27" s="32" t="s">
        <v>60</v>
      </c>
      <c r="M27" s="15">
        <v>0.72916666666666663</v>
      </c>
      <c r="N27" s="15">
        <f t="shared" si="7"/>
        <v>0.35416666666666669</v>
      </c>
      <c r="O27" s="15">
        <v>0.35416666666666669</v>
      </c>
      <c r="P27" s="15">
        <v>0.35416666666666669</v>
      </c>
      <c r="Q27" s="15">
        <f t="shared" si="8"/>
        <v>0</v>
      </c>
      <c r="R27" s="22"/>
    </row>
    <row r="28" spans="1:21" s="16" customFormat="1" ht="21.75" x14ac:dyDescent="0.25">
      <c r="A28" s="26">
        <v>24</v>
      </c>
      <c r="B28" s="14" t="s">
        <v>20</v>
      </c>
      <c r="C28" s="14" t="s">
        <v>49</v>
      </c>
      <c r="D28" s="23">
        <v>0.35416666666666669</v>
      </c>
      <c r="E28" s="23">
        <v>0.8125</v>
      </c>
      <c r="F28" s="23">
        <f t="shared" si="3"/>
        <v>0.45833333333333331</v>
      </c>
      <c r="G28" s="23">
        <v>0.375</v>
      </c>
      <c r="H28" s="23"/>
      <c r="I28" s="23">
        <f t="shared" si="4"/>
        <v>8.3333333333333315E-2</v>
      </c>
      <c r="J28" s="23">
        <f t="shared" si="5"/>
        <v>0</v>
      </c>
      <c r="K28" s="23">
        <f t="shared" si="6"/>
        <v>0</v>
      </c>
      <c r="L28" s="24"/>
      <c r="M28" s="15">
        <v>0.72916666666666663</v>
      </c>
      <c r="N28" s="15">
        <f t="shared" si="7"/>
        <v>0.35416666666666669</v>
      </c>
      <c r="O28" s="15">
        <v>0.35416666666666669</v>
      </c>
      <c r="P28" s="15">
        <v>0.35416666666666669</v>
      </c>
      <c r="Q28" s="15">
        <f t="shared" si="8"/>
        <v>0</v>
      </c>
    </row>
    <row r="29" spans="1:21" s="16" customFormat="1" ht="21.75" x14ac:dyDescent="0.25">
      <c r="A29" s="26">
        <v>25</v>
      </c>
      <c r="B29" s="14" t="s">
        <v>21</v>
      </c>
      <c r="C29" s="14" t="s">
        <v>50</v>
      </c>
      <c r="D29" s="23">
        <v>0.33333333333333331</v>
      </c>
      <c r="E29" s="23">
        <v>0.8125</v>
      </c>
      <c r="F29" s="23">
        <f t="shared" si="3"/>
        <v>0.47916666666666669</v>
      </c>
      <c r="G29" s="23">
        <v>0.375</v>
      </c>
      <c r="H29" s="23"/>
      <c r="I29" s="23">
        <f t="shared" si="4"/>
        <v>0.10416666666666669</v>
      </c>
      <c r="J29" s="23">
        <f t="shared" si="5"/>
        <v>2.083333333333337E-2</v>
      </c>
      <c r="K29" s="23">
        <f t="shared" si="6"/>
        <v>0</v>
      </c>
      <c r="L29" s="24"/>
      <c r="M29" s="15">
        <v>0.72916666666666663</v>
      </c>
      <c r="N29" s="15">
        <f t="shared" si="7"/>
        <v>0.35416666666666669</v>
      </c>
      <c r="O29" s="15">
        <v>0.35416666666666669</v>
      </c>
      <c r="P29" s="15">
        <v>0.35416666666666669</v>
      </c>
      <c r="Q29" s="15">
        <f t="shared" si="8"/>
        <v>2.083333333333337E-2</v>
      </c>
    </row>
    <row r="30" spans="1:21" s="16" customFormat="1" ht="21.75" x14ac:dyDescent="0.25">
      <c r="A30" s="26">
        <v>26</v>
      </c>
      <c r="B30" s="14" t="s">
        <v>22</v>
      </c>
      <c r="C30" s="14" t="s">
        <v>51</v>
      </c>
      <c r="D30" s="23">
        <v>0.35416666666666669</v>
      </c>
      <c r="E30" s="23">
        <v>0.77083333333333337</v>
      </c>
      <c r="F30" s="23">
        <f t="shared" si="3"/>
        <v>0.41666666666666669</v>
      </c>
      <c r="G30" s="23">
        <v>0.375</v>
      </c>
      <c r="H30" s="23"/>
      <c r="I30" s="23">
        <f t="shared" si="4"/>
        <v>4.1666666666666685E-2</v>
      </c>
      <c r="J30" s="23">
        <f t="shared" si="5"/>
        <v>0</v>
      </c>
      <c r="K30" s="23">
        <f t="shared" si="6"/>
        <v>0</v>
      </c>
      <c r="L30" s="24"/>
      <c r="M30" s="15">
        <v>0.72916666666666663</v>
      </c>
      <c r="N30" s="15">
        <f t="shared" si="7"/>
        <v>0.35416666666666669</v>
      </c>
      <c r="O30" s="15">
        <v>0.35416666666666669</v>
      </c>
      <c r="P30" s="15">
        <v>0.35416666666666669</v>
      </c>
      <c r="Q30" s="15">
        <f t="shared" si="8"/>
        <v>0</v>
      </c>
    </row>
    <row r="31" spans="1:21" s="16" customFormat="1" ht="21.75" x14ac:dyDescent="0.25">
      <c r="A31" s="28">
        <v>27</v>
      </c>
      <c r="B31" s="29" t="s">
        <v>23</v>
      </c>
      <c r="C31" s="29" t="s">
        <v>52</v>
      </c>
      <c r="D31" s="30">
        <v>0.35416666666666669</v>
      </c>
      <c r="E31" s="30">
        <v>0.4375</v>
      </c>
      <c r="F31" s="30">
        <f t="shared" ref="F31" si="12">E31-D31</f>
        <v>8.3333333333333315E-2</v>
      </c>
      <c r="G31" s="30">
        <v>0</v>
      </c>
      <c r="H31" s="29"/>
      <c r="I31" s="30">
        <f t="shared" si="4"/>
        <v>8.3333333333333315E-2</v>
      </c>
      <c r="J31" s="30">
        <f t="shared" si="5"/>
        <v>0</v>
      </c>
      <c r="K31" s="30">
        <f t="shared" si="6"/>
        <v>0</v>
      </c>
      <c r="L31" s="31"/>
      <c r="M31" s="15">
        <v>0.72916666666666663</v>
      </c>
      <c r="N31" s="15">
        <f t="shared" si="7"/>
        <v>0.35416666666666669</v>
      </c>
      <c r="O31" s="15">
        <v>0.35416666666666669</v>
      </c>
      <c r="P31" s="15">
        <v>0.35416666666666669</v>
      </c>
      <c r="Q31" s="15">
        <f t="shared" si="8"/>
        <v>0</v>
      </c>
    </row>
    <row r="32" spans="1:21" s="16" customFormat="1" ht="21.75" x14ac:dyDescent="0.25">
      <c r="A32" s="25">
        <v>28</v>
      </c>
      <c r="B32" s="17" t="s">
        <v>17</v>
      </c>
      <c r="C32" s="17" t="s">
        <v>53</v>
      </c>
      <c r="D32" s="18"/>
      <c r="E32" s="18"/>
      <c r="F32" s="18"/>
      <c r="G32" s="18"/>
      <c r="H32" s="18"/>
      <c r="I32" s="18"/>
      <c r="J32" s="18"/>
      <c r="K32" s="18"/>
      <c r="L32" s="19"/>
      <c r="M32" s="15">
        <v>0.72916666666666663</v>
      </c>
      <c r="N32" s="15">
        <f t="shared" si="7"/>
        <v>0.35416666666666669</v>
      </c>
      <c r="O32" s="15">
        <v>0.35416666666666669</v>
      </c>
      <c r="P32" s="15">
        <v>0.35416666666666669</v>
      </c>
      <c r="Q32" s="15">
        <f t="shared" si="8"/>
        <v>0.35416666666666669</v>
      </c>
    </row>
    <row r="33" spans="1:17" s="16" customFormat="1" ht="21.75" x14ac:dyDescent="0.25">
      <c r="A33" s="26">
        <v>29</v>
      </c>
      <c r="B33" s="14" t="s">
        <v>18</v>
      </c>
      <c r="C33" s="14" t="s">
        <v>54</v>
      </c>
      <c r="D33" s="23">
        <v>0.35416666666666669</v>
      </c>
      <c r="E33" s="23">
        <v>0.82291666666666663</v>
      </c>
      <c r="F33" s="23">
        <f t="shared" si="3"/>
        <v>0.46874999999999994</v>
      </c>
      <c r="G33" s="23">
        <v>0.375</v>
      </c>
      <c r="H33" s="23"/>
      <c r="I33" s="23">
        <f t="shared" si="4"/>
        <v>9.3749999999999944E-2</v>
      </c>
      <c r="J33" s="23">
        <f t="shared" si="5"/>
        <v>0</v>
      </c>
      <c r="K33" s="23">
        <f t="shared" si="6"/>
        <v>0</v>
      </c>
      <c r="L33" s="24"/>
      <c r="M33" s="15">
        <v>0.72916666666666663</v>
      </c>
      <c r="N33" s="15">
        <f t="shared" si="7"/>
        <v>0.35416666666666669</v>
      </c>
      <c r="O33" s="15">
        <v>0.35416666666666669</v>
      </c>
      <c r="P33" s="15">
        <v>0.35416666666666669</v>
      </c>
      <c r="Q33" s="15">
        <f t="shared" si="8"/>
        <v>0</v>
      </c>
    </row>
    <row r="34" spans="1:17" s="16" customFormat="1" ht="21.75" x14ac:dyDescent="0.25">
      <c r="A34" s="26">
        <v>30</v>
      </c>
      <c r="B34" s="14" t="s">
        <v>19</v>
      </c>
      <c r="C34" s="14" t="s">
        <v>55</v>
      </c>
      <c r="D34" s="23">
        <v>0.35416666666666669</v>
      </c>
      <c r="E34" s="23">
        <v>0.77083333333333337</v>
      </c>
      <c r="F34" s="23">
        <f t="shared" si="3"/>
        <v>0.41666666666666669</v>
      </c>
      <c r="G34" s="23">
        <v>0.375</v>
      </c>
      <c r="H34" s="23"/>
      <c r="I34" s="23">
        <f t="shared" si="4"/>
        <v>4.1666666666666685E-2</v>
      </c>
      <c r="J34" s="23">
        <f t="shared" si="5"/>
        <v>0</v>
      </c>
      <c r="K34" s="23">
        <f t="shared" si="6"/>
        <v>0</v>
      </c>
      <c r="L34" s="24"/>
      <c r="M34" s="15">
        <v>0.72916666666666663</v>
      </c>
      <c r="N34" s="15">
        <f t="shared" ref="N34:N35" si="13">IF(D34&lt;O34,P34,D34)</f>
        <v>0.35416666666666669</v>
      </c>
      <c r="O34" s="15">
        <v>0.35416666666666669</v>
      </c>
      <c r="P34" s="15">
        <v>0.35416666666666669</v>
      </c>
      <c r="Q34" s="15">
        <f t="shared" ref="Q34:Q35" si="14">IF(P34&gt;D34,P34-D34,0)</f>
        <v>0</v>
      </c>
    </row>
    <row r="35" spans="1:17" s="16" customFormat="1" ht="22.5" thickBot="1" x14ac:dyDescent="0.3">
      <c r="A35" s="26">
        <v>31</v>
      </c>
      <c r="B35" s="14" t="s">
        <v>20</v>
      </c>
      <c r="C35" s="14" t="s">
        <v>56</v>
      </c>
      <c r="D35" s="23">
        <v>0.35416666666666669</v>
      </c>
      <c r="E35" s="23">
        <v>0.77083333333333337</v>
      </c>
      <c r="F35" s="23">
        <f t="shared" si="3"/>
        <v>0.41666666666666669</v>
      </c>
      <c r="G35" s="23">
        <v>0.375</v>
      </c>
      <c r="H35" s="23"/>
      <c r="I35" s="23">
        <f t="shared" si="4"/>
        <v>4.1666666666666685E-2</v>
      </c>
      <c r="J35" s="23">
        <f t="shared" si="5"/>
        <v>0</v>
      </c>
      <c r="K35" s="23">
        <f t="shared" si="6"/>
        <v>0</v>
      </c>
      <c r="L35" s="24"/>
      <c r="M35" s="15">
        <v>0.72916666666666663</v>
      </c>
      <c r="N35" s="15">
        <f t="shared" si="13"/>
        <v>0.35416666666666669</v>
      </c>
      <c r="O35" s="15">
        <v>0.35416666666666669</v>
      </c>
      <c r="P35" s="15">
        <v>0.35416666666666669</v>
      </c>
      <c r="Q35" s="15">
        <f t="shared" si="14"/>
        <v>0</v>
      </c>
    </row>
    <row r="36" spans="1:17" ht="26.25" thickBot="1" x14ac:dyDescent="0.75">
      <c r="A36" s="42" t="s">
        <v>24</v>
      </c>
      <c r="B36" s="43"/>
      <c r="C36" s="44" t="s">
        <v>9</v>
      </c>
      <c r="D36" s="44"/>
      <c r="E36" s="42" t="s">
        <v>8</v>
      </c>
      <c r="F36" s="42"/>
      <c r="G36" s="42" t="s">
        <v>11</v>
      </c>
      <c r="H36" s="42"/>
      <c r="I36" s="45" t="s">
        <v>10</v>
      </c>
      <c r="J36" s="45"/>
      <c r="K36" s="46" t="s">
        <v>7</v>
      </c>
      <c r="L36" s="46"/>
    </row>
    <row r="37" spans="1:17" ht="19.5" thickBot="1" x14ac:dyDescent="0.3">
      <c r="A37" s="35">
        <v>31</v>
      </c>
      <c r="B37" s="36"/>
      <c r="C37" s="37">
        <f>SUM(I5:I35)</f>
        <v>1.010416666666667</v>
      </c>
      <c r="D37" s="38"/>
      <c r="E37" s="38">
        <f>SUM(H6:H35)</f>
        <v>0.375</v>
      </c>
      <c r="F37" s="38"/>
      <c r="G37" s="38">
        <f>SUM(K5:K35)</f>
        <v>0</v>
      </c>
      <c r="H37" s="38"/>
      <c r="I37" s="38">
        <f>SUM(J5:J35)</f>
        <v>4.1666666666666741E-2</v>
      </c>
      <c r="J37" s="38"/>
      <c r="K37" s="33"/>
      <c r="L37" s="34"/>
    </row>
    <row r="38" spans="1:17" x14ac:dyDescent="0.25">
      <c r="A38" s="20"/>
      <c r="B38" s="21"/>
      <c r="C38" s="20"/>
    </row>
    <row r="39" spans="1:17" x14ac:dyDescent="0.25">
      <c r="A39" s="21"/>
      <c r="B39" s="21"/>
      <c r="C39" s="21"/>
    </row>
    <row r="40" spans="1:17" x14ac:dyDescent="0.25">
      <c r="A40" s="21"/>
      <c r="B40" s="21"/>
      <c r="C40" s="21"/>
    </row>
    <row r="41" spans="1:17" x14ac:dyDescent="0.25">
      <c r="A41" s="21"/>
      <c r="B41" s="21"/>
      <c r="C41" s="21"/>
    </row>
    <row r="42" spans="1:17" x14ac:dyDescent="0.25">
      <c r="A42" s="21"/>
      <c r="B42" s="21"/>
      <c r="C42" s="21"/>
    </row>
  </sheetData>
  <mergeCells count="15">
    <mergeCell ref="A1:L1"/>
    <mergeCell ref="A2:L2"/>
    <mergeCell ref="A3:L3"/>
    <mergeCell ref="A36:B36"/>
    <mergeCell ref="C36:D36"/>
    <mergeCell ref="E36:F36"/>
    <mergeCell ref="G36:H36"/>
    <mergeCell ref="I36:J36"/>
    <mergeCell ref="K36:L36"/>
    <mergeCell ref="K37:L37"/>
    <mergeCell ref="A37:B37"/>
    <mergeCell ref="C37:D37"/>
    <mergeCell ref="E37:F37"/>
    <mergeCell ref="G37:H37"/>
    <mergeCell ref="I37:J37"/>
  </mergeCells>
  <phoneticPr fontId="1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مرداد 1401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Shayan</dc:creator>
  <cp:lastModifiedBy>Toshiba</cp:lastModifiedBy>
  <dcterms:created xsi:type="dcterms:W3CDTF">2022-02-20T17:02:56Z</dcterms:created>
  <dcterms:modified xsi:type="dcterms:W3CDTF">2022-08-20T19:31:05Z</dcterms:modified>
</cp:coreProperties>
</file>