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Work\Python Course\TA\Planning Economics\"/>
    </mc:Choice>
  </mc:AlternateContent>
  <xr:revisionPtr revIDLastSave="0" documentId="13_ncr:1_{C76EB383-AEFA-4A99-BCBE-84FC77ABEC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نتی" sheetId="1" r:id="rId1"/>
    <sheet name="ضریب اشتغال" sheetId="2" r:id="rId2"/>
    <sheet name="دیازنباخر" sheetId="3" r:id="rId3"/>
    <sheet name="شبه sam 01" sheetId="4" r:id="rId4"/>
    <sheet name="شبه sam 0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14" i="2"/>
  <c r="F14" i="2"/>
  <c r="F15" i="2" s="1"/>
  <c r="E14" i="2"/>
  <c r="C14" i="2"/>
  <c r="I13" i="2"/>
  <c r="I12" i="2"/>
  <c r="I11" i="2"/>
  <c r="O10" i="2"/>
  <c r="N10" i="2"/>
  <c r="M10" i="2"/>
  <c r="L10" i="2"/>
  <c r="J10" i="2"/>
  <c r="H10" i="2"/>
  <c r="H15" i="2" s="1"/>
  <c r="G10" i="2"/>
  <c r="G15" i="2" s="1"/>
  <c r="F10" i="2"/>
  <c r="E10" i="2"/>
  <c r="E15" i="2" s="1"/>
  <c r="C10" i="2"/>
  <c r="Q9" i="2"/>
  <c r="P9" i="2"/>
  <c r="I9" i="2"/>
  <c r="P8" i="2"/>
  <c r="I8" i="2"/>
  <c r="Q8" i="2" s="1"/>
  <c r="P7" i="2"/>
  <c r="Q7" i="2" s="1"/>
  <c r="I7" i="2"/>
  <c r="P6" i="2"/>
  <c r="I6" i="2"/>
  <c r="P4" i="2"/>
  <c r="I4" i="2"/>
  <c r="Q4" i="2" s="1"/>
  <c r="D16" i="1"/>
  <c r="I15" i="1"/>
  <c r="H15" i="1"/>
  <c r="G15" i="1"/>
  <c r="F15" i="1"/>
  <c r="E15" i="1"/>
  <c r="D15" i="1"/>
  <c r="C15" i="1"/>
  <c r="J14" i="1"/>
  <c r="J13" i="1"/>
  <c r="J12" i="1"/>
  <c r="J15" i="1" s="1"/>
  <c r="P11" i="1"/>
  <c r="O11" i="1"/>
  <c r="N11" i="1"/>
  <c r="M11" i="1"/>
  <c r="K11" i="1"/>
  <c r="I11" i="1"/>
  <c r="I16" i="1" s="1"/>
  <c r="H11" i="1"/>
  <c r="H16" i="1" s="1"/>
  <c r="G11" i="1"/>
  <c r="G16" i="1" s="1"/>
  <c r="F11" i="1"/>
  <c r="F16" i="1" s="1"/>
  <c r="E11" i="1"/>
  <c r="E16" i="1" s="1"/>
  <c r="D11" i="1"/>
  <c r="C11" i="1"/>
  <c r="J11" i="1" s="1"/>
  <c r="Q10" i="1"/>
  <c r="J10" i="1"/>
  <c r="R10" i="1" s="1"/>
  <c r="Q9" i="1"/>
  <c r="J9" i="1"/>
  <c r="R9" i="1" s="1"/>
  <c r="R8" i="1"/>
  <c r="Q8" i="1"/>
  <c r="J8" i="1"/>
  <c r="R7" i="1"/>
  <c r="Q7" i="1"/>
  <c r="J7" i="1"/>
  <c r="R6" i="1"/>
  <c r="Q6" i="1"/>
  <c r="J6" i="1"/>
  <c r="Q5" i="1"/>
  <c r="J5" i="1"/>
  <c r="R5" i="1" s="1"/>
  <c r="Q4" i="1"/>
  <c r="Q11" i="1" s="1"/>
  <c r="J4" i="1"/>
  <c r="R4" i="1" s="1"/>
  <c r="P10" i="2" l="1"/>
  <c r="Q6" i="2"/>
  <c r="C15" i="2"/>
  <c r="I14" i="2"/>
  <c r="I10" i="2"/>
  <c r="J16" i="1"/>
  <c r="R11" i="1"/>
  <c r="C16" i="1"/>
  <c r="Q10" i="2" l="1"/>
  <c r="I15" i="2"/>
</calcChain>
</file>

<file path=xl/sharedStrings.xml><?xml version="1.0" encoding="utf-8"?>
<sst xmlns="http://schemas.openxmlformats.org/spreadsheetml/2006/main" count="135" uniqueCount="61">
  <si>
    <t>جدول 1385</t>
  </si>
  <si>
    <t xml:space="preserve"> جدول متقارن (7*7) اقتصاد ايران در سال 1385</t>
  </si>
  <si>
    <t>(ميليارد ريال)</t>
  </si>
  <si>
    <t>کشاورزی</t>
  </si>
  <si>
    <t>نفت خام و گاز طبیعی</t>
  </si>
  <si>
    <t>سایر معادن</t>
  </si>
  <si>
    <t>صنعت</t>
  </si>
  <si>
    <t>آب و برق و گاز</t>
  </si>
  <si>
    <t>ساختمان</t>
  </si>
  <si>
    <t>خدمات</t>
  </si>
  <si>
    <t>جمع تقاضای واسطه ای</t>
  </si>
  <si>
    <t>خانوارها</t>
  </si>
  <si>
    <t>شرکت ها</t>
  </si>
  <si>
    <t>دولت</t>
  </si>
  <si>
    <t>تشکیل سرمایه و تغییر در موجودی انبار و اشتباهات</t>
  </si>
  <si>
    <t>صادرات</t>
  </si>
  <si>
    <t>واردات</t>
  </si>
  <si>
    <t>تقاضای نهایی</t>
  </si>
  <si>
    <t>ستانده کل</t>
  </si>
  <si>
    <t xml:space="preserve">جمع </t>
  </si>
  <si>
    <t xml:space="preserve">جبران خدمات </t>
  </si>
  <si>
    <t xml:space="preserve">درآمد مختلط </t>
  </si>
  <si>
    <t>مازاد عملیاتی</t>
  </si>
  <si>
    <t>ارزش افزوده</t>
  </si>
  <si>
    <t>معدن</t>
  </si>
  <si>
    <t>شرکتها</t>
  </si>
  <si>
    <t>سرشماری 85 (نفر- شغل) : L</t>
  </si>
  <si>
    <t xml:space="preserve">جدول متقارن اقتصاد ایران در سال 1390،فعالیت در فعالیت با تکنولوژی فعالیت </t>
  </si>
  <si>
    <t xml:space="preserve">نام رشته فعالیت </t>
  </si>
  <si>
    <t xml:space="preserve">کشاورزی </t>
  </si>
  <si>
    <t xml:space="preserve">معدن </t>
  </si>
  <si>
    <t xml:space="preserve">صنعت </t>
  </si>
  <si>
    <t xml:space="preserve">آب و برق و گاز </t>
  </si>
  <si>
    <t xml:space="preserve">ساختمان </t>
  </si>
  <si>
    <t xml:space="preserve">خدمات </t>
  </si>
  <si>
    <t xml:space="preserve">جمع تقاضای واسطه </t>
  </si>
  <si>
    <t xml:space="preserve">مصرف نهایی خانوار </t>
  </si>
  <si>
    <t xml:space="preserve">مصرف نهایی دولت </t>
  </si>
  <si>
    <t>تشکیل سرمایه ثابت ناخالص</t>
  </si>
  <si>
    <t xml:space="preserve">صادرات کالاها و خدمات </t>
  </si>
  <si>
    <t xml:space="preserve">واردات کالا ها و خدمات </t>
  </si>
  <si>
    <t xml:space="preserve">جمع مصارف </t>
  </si>
  <si>
    <t>ارزش افزوده ناخالص/محصول ناخالص داخلی(GDP)</t>
  </si>
  <si>
    <t xml:space="preserve">جبران خدمات کارکنان </t>
  </si>
  <si>
    <t xml:space="preserve">خالص مالیات بر تولید و واردات </t>
  </si>
  <si>
    <t>درآمد مختلط ،ناخالص</t>
  </si>
  <si>
    <t xml:space="preserve">مازاد عملیاتی ، ناخالص </t>
  </si>
  <si>
    <t>نام رشته فعالیت</t>
  </si>
  <si>
    <t>جمع تقاضای واسطه‌ای</t>
  </si>
  <si>
    <t>مصرف نهایی خانوار</t>
  </si>
  <si>
    <t>مصرف نهایی دولت</t>
  </si>
  <si>
    <t>صادرات کالاها و خدمات</t>
  </si>
  <si>
    <t>واردات کالاها و خدمات</t>
  </si>
  <si>
    <t>جمع مصارف</t>
  </si>
  <si>
    <t>ارزش افزوده ناخالص / محصول ناخالص داخلی (GDP)</t>
  </si>
  <si>
    <t>جبران خدمات کارکنان</t>
  </si>
  <si>
    <t>خالص مالیات بر تولید و واردات</t>
  </si>
  <si>
    <t>درآمد مختلط ناخالص</t>
  </si>
  <si>
    <t>مازاد عملیاتی ناخالص</t>
  </si>
  <si>
    <t>سایر تقاضای نهایی</t>
  </si>
  <si>
    <t>سایر ارزش افزوده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</si>
</sst>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b/>
      <sz val="14"/>
      <color rgb="FF000000"/>
      <name val="B Nazanin"/>
      <charset val="178"/>
    </font>
    <font>
      <b/>
      <sz val="14"/>
      <color theme="9" tint="-0.249977111117893"/>
      <name val="B Nazanin"/>
      <charset val="178"/>
    </font>
    <font>
      <sz val="12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5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0" borderId="0" xfId="0" applyFont="1"/>
    <xf numFmtId="0" fontId="6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 readingOrder="2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wrapText="1"/>
    </xf>
    <xf numFmtId="164" fontId="0" fillId="0" borderId="34" xfId="1" applyNumberFormat="1" applyFont="1" applyBorder="1" applyAlignment="1">
      <alignment horizontal="center" vertical="center"/>
    </xf>
    <xf numFmtId="164" fontId="0" fillId="6" borderId="34" xfId="1" applyNumberFormat="1" applyFont="1" applyFill="1" applyBorder="1" applyAlignment="1">
      <alignment horizontal="center" vertical="center"/>
    </xf>
    <xf numFmtId="164" fontId="0" fillId="0" borderId="35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164" fontId="0" fillId="0" borderId="37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 wrapText="1"/>
    </xf>
    <xf numFmtId="164" fontId="0" fillId="0" borderId="38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4" fontId="0" fillId="6" borderId="10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wrapText="1"/>
    </xf>
    <xf numFmtId="164" fontId="0" fillId="0" borderId="39" xfId="1" applyNumberFormat="1" applyFont="1" applyBorder="1" applyAlignment="1">
      <alignment horizontal="center" vertical="center"/>
    </xf>
    <xf numFmtId="164" fontId="0" fillId="0" borderId="40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41" xfId="0" applyBorder="1" applyAlignment="1">
      <alignment wrapText="1"/>
    </xf>
    <xf numFmtId="164" fontId="0" fillId="0" borderId="25" xfId="1" applyNumberFormat="1" applyFont="1" applyBorder="1" applyAlignment="1">
      <alignment horizontal="center" vertical="center"/>
    </xf>
    <xf numFmtId="164" fontId="0" fillId="0" borderId="4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3" xfId="0" applyBorder="1" applyAlignment="1">
      <alignment wrapText="1"/>
    </xf>
    <xf numFmtId="164" fontId="0" fillId="0" borderId="44" xfId="1" applyNumberFormat="1" applyFont="1" applyBorder="1" applyAlignment="1">
      <alignment horizontal="center" vertical="center"/>
    </xf>
    <xf numFmtId="0" fontId="2" fillId="0" borderId="41" xfId="0" applyFont="1" applyBorder="1"/>
    <xf numFmtId="164" fontId="0" fillId="6" borderId="25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0" borderId="18" xfId="0" applyBorder="1" applyAlignment="1"/>
    <xf numFmtId="0" fontId="7" fillId="8" borderId="15" xfId="0" applyFont="1" applyFill="1" applyBorder="1" applyAlignment="1">
      <alignment horizontal="center" vertical="center" wrapText="1"/>
    </xf>
    <xf numFmtId="0" fontId="7" fillId="8" borderId="43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49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1" fontId="7" fillId="4" borderId="29" xfId="0" applyNumberFormat="1" applyFont="1" applyFill="1" applyBorder="1" applyAlignment="1">
      <alignment horizontal="center" vertical="center"/>
    </xf>
    <xf numFmtId="1" fontId="7" fillId="4" borderId="16" xfId="0" applyNumberFormat="1" applyFont="1" applyFill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9" borderId="16" xfId="0" applyNumberFormat="1" applyFont="1" applyFill="1" applyBorder="1" applyAlignment="1">
      <alignment horizontal="center" vertical="center"/>
    </xf>
    <xf numFmtId="1" fontId="7" fillId="0" borderId="50" xfId="0" applyNumberFormat="1" applyFont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1" fontId="7" fillId="4" borderId="18" xfId="0" applyNumberFormat="1" applyFont="1" applyFill="1" applyBorder="1" applyAlignment="1">
      <alignment horizontal="center" vertical="center"/>
    </xf>
    <xf numFmtId="1" fontId="7" fillId="4" borderId="19" xfId="0" applyNumberFormat="1" applyFont="1" applyFill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9" borderId="19" xfId="0" applyNumberFormat="1" applyFont="1" applyFill="1" applyBorder="1" applyAlignment="1">
      <alignment horizontal="center" vertical="center"/>
    </xf>
    <xf numFmtId="1" fontId="8" fillId="9" borderId="19" xfId="0" applyNumberFormat="1" applyFont="1" applyFill="1" applyBorder="1" applyAlignment="1">
      <alignment horizontal="center" vertical="center"/>
    </xf>
    <xf numFmtId="1" fontId="7" fillId="0" borderId="52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1" fontId="7" fillId="0" borderId="22" xfId="0" applyNumberFormat="1" applyFont="1" applyBorder="1" applyAlignment="1">
      <alignment horizontal="center" vertical="center"/>
    </xf>
    <xf numFmtId="1" fontId="7" fillId="0" borderId="54" xfId="0" applyNumberFormat="1" applyFont="1" applyBorder="1" applyAlignment="1">
      <alignment horizontal="center" vertical="center"/>
    </xf>
    <xf numFmtId="1" fontId="7" fillId="9" borderId="18" xfId="0" applyNumberFormat="1" applyFont="1" applyFill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47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" fontId="8" fillId="9" borderId="18" xfId="0" applyNumberFormat="1" applyFont="1" applyFill="1" applyBorder="1" applyAlignment="1">
      <alignment horizontal="center" vertical="center"/>
    </xf>
    <xf numFmtId="1" fontId="7" fillId="0" borderId="56" xfId="0" applyNumberFormat="1" applyFont="1" applyBorder="1" applyAlignment="1">
      <alignment horizontal="center" vertical="center"/>
    </xf>
    <xf numFmtId="1" fontId="7" fillId="0" borderId="57" xfId="0" applyNumberFormat="1" applyFont="1" applyBorder="1" applyAlignment="1">
      <alignment horizontal="center" vertic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2" xfId="0" applyNumberFormat="1" applyFont="1" applyBorder="1" applyAlignment="1">
      <alignment horizontal="center" vertical="center"/>
    </xf>
    <xf numFmtId="1" fontId="7" fillId="9" borderId="2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 vertical="center" wrapText="1" readingOrder="2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 readingOrder="2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7" fillId="8" borderId="51" xfId="0" applyFont="1" applyFill="1" applyBorder="1" applyAlignment="1">
      <alignment horizontal="center" vertical="center"/>
    </xf>
    <xf numFmtId="0" fontId="7" fillId="8" borderId="52" xfId="0" applyFont="1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7" fillId="8" borderId="55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 wrapText="1"/>
    </xf>
    <xf numFmtId="0" fontId="7" fillId="8" borderId="5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tabSelected="1" zoomScale="70" zoomScaleNormal="70" workbookViewId="0">
      <selection activeCell="D30" sqref="D30"/>
    </sheetView>
  </sheetViews>
  <sheetFormatPr defaultRowHeight="15" x14ac:dyDescent="0.25"/>
  <cols>
    <col min="1" max="1" width="20.85546875" bestFit="1" customWidth="1"/>
    <col min="2" max="2" width="5.140625" customWidth="1"/>
    <col min="3" max="4" width="10.7109375" bestFit="1" customWidth="1"/>
    <col min="6" max="6" width="10.7109375" bestFit="1" customWidth="1"/>
    <col min="7" max="7" width="12.7109375" customWidth="1"/>
    <col min="8" max="8" width="10.7109375" bestFit="1" customWidth="1"/>
    <col min="9" max="9" width="12.28515625" bestFit="1" customWidth="1"/>
    <col min="10" max="10" width="17" customWidth="1"/>
    <col min="11" max="11" width="12.85546875" customWidth="1"/>
    <col min="12" max="12" width="9.85546875" bestFit="1" customWidth="1"/>
    <col min="13" max="13" width="10.7109375" bestFit="1" customWidth="1"/>
    <col min="14" max="14" width="16" bestFit="1" customWidth="1"/>
    <col min="15" max="15" width="10.7109375" bestFit="1" customWidth="1"/>
    <col min="16" max="16" width="12" bestFit="1" customWidth="1"/>
    <col min="17" max="17" width="13.7109375" bestFit="1" customWidth="1"/>
    <col min="18" max="18" width="12.28515625" bestFit="1" customWidth="1"/>
  </cols>
  <sheetData>
    <row r="1" spans="1:18" ht="24.75" thickBot="1" x14ac:dyDescent="0.3">
      <c r="A1" s="138" t="s">
        <v>0</v>
      </c>
      <c r="B1" s="138"/>
      <c r="C1" s="140" t="s">
        <v>1</v>
      </c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1" t="s">
        <v>2</v>
      </c>
      <c r="Q1" s="141"/>
      <c r="R1" s="141"/>
    </row>
    <row r="2" spans="1:18" ht="72.75" thickBot="1" x14ac:dyDescent="0.3">
      <c r="A2" s="138"/>
      <c r="B2" s="138"/>
      <c r="C2" s="1" t="s">
        <v>3</v>
      </c>
      <c r="D2" s="2" t="s">
        <v>4</v>
      </c>
      <c r="E2" s="2" t="s">
        <v>5</v>
      </c>
      <c r="F2" s="1" t="s">
        <v>6</v>
      </c>
      <c r="G2" s="3" t="s">
        <v>7</v>
      </c>
      <c r="H2" s="1" t="s">
        <v>8</v>
      </c>
      <c r="I2" s="4" t="s">
        <v>9</v>
      </c>
      <c r="J2" s="142" t="s">
        <v>10</v>
      </c>
      <c r="K2" s="144" t="s">
        <v>11</v>
      </c>
      <c r="L2" s="144" t="s">
        <v>12</v>
      </c>
      <c r="M2" s="144" t="s">
        <v>13</v>
      </c>
      <c r="N2" s="142" t="s">
        <v>14</v>
      </c>
      <c r="O2" s="144" t="s">
        <v>15</v>
      </c>
      <c r="P2" s="136" t="s">
        <v>16</v>
      </c>
      <c r="Q2" s="136" t="s">
        <v>17</v>
      </c>
      <c r="R2" s="136" t="s">
        <v>18</v>
      </c>
    </row>
    <row r="3" spans="1:18" ht="24.75" thickBot="1" x14ac:dyDescent="0.3">
      <c r="A3" s="139"/>
      <c r="B3" s="139"/>
      <c r="C3" s="1">
        <v>1</v>
      </c>
      <c r="D3" s="5">
        <v>2</v>
      </c>
      <c r="E3" s="1">
        <v>3</v>
      </c>
      <c r="F3" s="5">
        <v>4</v>
      </c>
      <c r="G3" s="1">
        <v>5</v>
      </c>
      <c r="H3" s="5">
        <v>6</v>
      </c>
      <c r="I3" s="1">
        <v>7</v>
      </c>
      <c r="J3" s="143"/>
      <c r="K3" s="137"/>
      <c r="L3" s="137"/>
      <c r="M3" s="137"/>
      <c r="N3" s="143"/>
      <c r="O3" s="137"/>
      <c r="P3" s="137"/>
      <c r="Q3" s="137"/>
      <c r="R3" s="137"/>
    </row>
    <row r="4" spans="1:18" ht="24.75" thickBot="1" x14ac:dyDescent="0.3">
      <c r="A4" s="6" t="s">
        <v>3</v>
      </c>
      <c r="B4" s="1">
        <v>1</v>
      </c>
      <c r="C4" s="7">
        <v>53770</v>
      </c>
      <c r="D4" s="7">
        <v>352</v>
      </c>
      <c r="E4" s="7">
        <v>300</v>
      </c>
      <c r="F4" s="7">
        <v>89991</v>
      </c>
      <c r="G4" s="7">
        <v>44</v>
      </c>
      <c r="H4" s="7">
        <v>335</v>
      </c>
      <c r="I4" s="8">
        <v>5110</v>
      </c>
      <c r="J4" s="9">
        <f t="shared" ref="J4:J14" si="0">SUM(C4:I4)</f>
        <v>149902</v>
      </c>
      <c r="K4" s="10">
        <v>153048</v>
      </c>
      <c r="L4" s="10">
        <v>0</v>
      </c>
      <c r="M4" s="10">
        <v>0</v>
      </c>
      <c r="N4" s="10">
        <v>40011</v>
      </c>
      <c r="O4" s="10">
        <v>23983</v>
      </c>
      <c r="P4" s="10">
        <v>-24243</v>
      </c>
      <c r="Q4" s="9">
        <f t="shared" ref="Q4:Q10" si="1">SUM(K4:P4)</f>
        <v>192799</v>
      </c>
      <c r="R4" s="9">
        <f t="shared" ref="R4:R11" si="2">SUM(J4,Q4)</f>
        <v>342701</v>
      </c>
    </row>
    <row r="5" spans="1:18" ht="24.75" thickBot="1" x14ac:dyDescent="0.3">
      <c r="A5" s="11" t="s">
        <v>4</v>
      </c>
      <c r="B5" s="12">
        <v>2</v>
      </c>
      <c r="C5" s="7">
        <v>17</v>
      </c>
      <c r="D5" s="7">
        <v>68</v>
      </c>
      <c r="E5" s="7">
        <v>0</v>
      </c>
      <c r="F5" s="7">
        <v>24201</v>
      </c>
      <c r="G5" s="7">
        <v>2224</v>
      </c>
      <c r="H5" s="7">
        <v>0</v>
      </c>
      <c r="I5" s="8">
        <v>0</v>
      </c>
      <c r="J5" s="13">
        <f t="shared" si="0"/>
        <v>26510</v>
      </c>
      <c r="K5" s="14">
        <v>0</v>
      </c>
      <c r="L5" s="14">
        <v>0</v>
      </c>
      <c r="M5" s="14">
        <v>0</v>
      </c>
      <c r="N5" s="14">
        <v>6939</v>
      </c>
      <c r="O5" s="14">
        <v>471936</v>
      </c>
      <c r="P5" s="14">
        <v>-2</v>
      </c>
      <c r="Q5" s="13">
        <f t="shared" si="1"/>
        <v>478873</v>
      </c>
      <c r="R5" s="13">
        <f t="shared" si="2"/>
        <v>505383</v>
      </c>
    </row>
    <row r="6" spans="1:18" ht="24.75" thickBot="1" x14ac:dyDescent="0.3">
      <c r="A6" s="1" t="s">
        <v>5</v>
      </c>
      <c r="B6" s="11">
        <v>3</v>
      </c>
      <c r="C6" s="7">
        <v>193</v>
      </c>
      <c r="D6" s="7">
        <v>57</v>
      </c>
      <c r="E6" s="7">
        <v>77</v>
      </c>
      <c r="F6" s="7">
        <v>18952</v>
      </c>
      <c r="G6" s="7">
        <v>12</v>
      </c>
      <c r="H6" s="7">
        <v>3590</v>
      </c>
      <c r="I6" s="8">
        <v>599</v>
      </c>
      <c r="J6" s="13">
        <f t="shared" si="0"/>
        <v>23480</v>
      </c>
      <c r="K6" s="14">
        <v>367</v>
      </c>
      <c r="L6" s="14">
        <v>0</v>
      </c>
      <c r="M6" s="14">
        <v>0</v>
      </c>
      <c r="N6" s="14">
        <v>-1654</v>
      </c>
      <c r="O6" s="14">
        <v>3292</v>
      </c>
      <c r="P6" s="14">
        <v>-2523</v>
      </c>
      <c r="Q6" s="13">
        <f t="shared" si="1"/>
        <v>-518</v>
      </c>
      <c r="R6" s="13">
        <f t="shared" si="2"/>
        <v>22962</v>
      </c>
    </row>
    <row r="7" spans="1:18" ht="24.75" thickBot="1" x14ac:dyDescent="0.3">
      <c r="A7" s="1" t="s">
        <v>6</v>
      </c>
      <c r="B7" s="11">
        <v>4</v>
      </c>
      <c r="C7" s="7">
        <v>38618</v>
      </c>
      <c r="D7" s="7">
        <v>2609</v>
      </c>
      <c r="E7" s="7">
        <v>2799</v>
      </c>
      <c r="F7" s="7">
        <v>363732</v>
      </c>
      <c r="G7" s="7">
        <v>3385</v>
      </c>
      <c r="H7" s="7">
        <v>99262</v>
      </c>
      <c r="I7" s="8">
        <v>116697</v>
      </c>
      <c r="J7" s="13">
        <f t="shared" si="0"/>
        <v>627102</v>
      </c>
      <c r="K7" s="14">
        <v>360424</v>
      </c>
      <c r="L7" s="14">
        <v>0</v>
      </c>
      <c r="M7" s="14">
        <v>47</v>
      </c>
      <c r="N7" s="14">
        <v>292510</v>
      </c>
      <c r="O7" s="14">
        <v>177325</v>
      </c>
      <c r="P7" s="14">
        <v>-500126</v>
      </c>
      <c r="Q7" s="13">
        <f t="shared" si="1"/>
        <v>330180</v>
      </c>
      <c r="R7" s="13">
        <f t="shared" si="2"/>
        <v>957282</v>
      </c>
    </row>
    <row r="8" spans="1:18" ht="24.75" thickBot="1" x14ac:dyDescent="0.3">
      <c r="A8" s="1" t="s">
        <v>7</v>
      </c>
      <c r="B8" s="11">
        <v>5</v>
      </c>
      <c r="C8" s="7">
        <v>4151</v>
      </c>
      <c r="D8" s="7">
        <v>745</v>
      </c>
      <c r="E8" s="7">
        <v>655</v>
      </c>
      <c r="F8" s="7">
        <v>17056</v>
      </c>
      <c r="G8" s="7">
        <v>16208</v>
      </c>
      <c r="H8" s="7">
        <v>239</v>
      </c>
      <c r="I8" s="8">
        <v>20157</v>
      </c>
      <c r="J8" s="13">
        <f t="shared" si="0"/>
        <v>59211</v>
      </c>
      <c r="K8" s="14">
        <v>16640</v>
      </c>
      <c r="L8" s="14">
        <v>0</v>
      </c>
      <c r="M8" s="14">
        <v>0</v>
      </c>
      <c r="N8" s="14">
        <v>-2282</v>
      </c>
      <c r="O8" s="14">
        <v>15463</v>
      </c>
      <c r="P8" s="14">
        <v>-2957</v>
      </c>
      <c r="Q8" s="13">
        <f t="shared" si="1"/>
        <v>26864</v>
      </c>
      <c r="R8" s="13">
        <f t="shared" si="2"/>
        <v>86075</v>
      </c>
    </row>
    <row r="9" spans="1:18" ht="24.75" thickBot="1" x14ac:dyDescent="0.3">
      <c r="A9" s="1" t="s">
        <v>8</v>
      </c>
      <c r="B9" s="11">
        <v>6</v>
      </c>
      <c r="C9" s="7">
        <v>571</v>
      </c>
      <c r="D9" s="7">
        <v>249</v>
      </c>
      <c r="E9" s="7">
        <v>426</v>
      </c>
      <c r="F9" s="7">
        <v>1342</v>
      </c>
      <c r="G9" s="7">
        <v>417</v>
      </c>
      <c r="H9" s="7">
        <v>11738</v>
      </c>
      <c r="I9" s="8">
        <v>22685</v>
      </c>
      <c r="J9" s="13">
        <f t="shared" si="0"/>
        <v>37428</v>
      </c>
      <c r="K9" s="14">
        <v>1470</v>
      </c>
      <c r="L9" s="14">
        <v>0</v>
      </c>
      <c r="M9" s="14">
        <v>0</v>
      </c>
      <c r="N9" s="14">
        <v>239011</v>
      </c>
      <c r="O9" s="14">
        <v>0</v>
      </c>
      <c r="P9" s="14">
        <v>0</v>
      </c>
      <c r="Q9" s="13">
        <f t="shared" si="1"/>
        <v>240481</v>
      </c>
      <c r="R9" s="13">
        <f t="shared" si="2"/>
        <v>277909</v>
      </c>
    </row>
    <row r="10" spans="1:18" ht="24.75" thickBot="1" x14ac:dyDescent="0.3">
      <c r="A10" s="15" t="s">
        <v>9</v>
      </c>
      <c r="B10" s="1">
        <v>7</v>
      </c>
      <c r="C10" s="16">
        <v>35579</v>
      </c>
      <c r="D10" s="16">
        <v>8803</v>
      </c>
      <c r="E10" s="16">
        <v>2174</v>
      </c>
      <c r="F10" s="16">
        <v>132117</v>
      </c>
      <c r="G10" s="16">
        <v>8429</v>
      </c>
      <c r="H10" s="16">
        <v>44413</v>
      </c>
      <c r="I10" s="17">
        <v>160032</v>
      </c>
      <c r="J10" s="13">
        <f t="shared" si="0"/>
        <v>391547</v>
      </c>
      <c r="K10" s="14">
        <v>697471</v>
      </c>
      <c r="L10" s="14">
        <v>3546</v>
      </c>
      <c r="M10" s="14">
        <v>161127</v>
      </c>
      <c r="N10" s="14">
        <v>230316</v>
      </c>
      <c r="O10" s="14">
        <v>41811</v>
      </c>
      <c r="P10" s="14">
        <v>-22431</v>
      </c>
      <c r="Q10" s="13">
        <f t="shared" si="1"/>
        <v>1111840</v>
      </c>
      <c r="R10" s="13">
        <f t="shared" si="2"/>
        <v>1503387</v>
      </c>
    </row>
    <row r="11" spans="1:18" ht="24.75" thickBot="1" x14ac:dyDescent="0.3">
      <c r="A11" s="134" t="s">
        <v>19</v>
      </c>
      <c r="B11" s="135"/>
      <c r="C11" s="18">
        <f t="shared" ref="C11:I11" si="3">SUM(C4:C10)</f>
        <v>132899</v>
      </c>
      <c r="D11" s="19">
        <f t="shared" si="3"/>
        <v>12883</v>
      </c>
      <c r="E11" s="19">
        <f t="shared" si="3"/>
        <v>6431</v>
      </c>
      <c r="F11" s="19">
        <f t="shared" si="3"/>
        <v>647391</v>
      </c>
      <c r="G11" s="19">
        <f t="shared" si="3"/>
        <v>30719</v>
      </c>
      <c r="H11" s="19">
        <f t="shared" si="3"/>
        <v>159577</v>
      </c>
      <c r="I11" s="19">
        <f t="shared" si="3"/>
        <v>325280</v>
      </c>
      <c r="J11" s="9">
        <f t="shared" si="0"/>
        <v>1315180</v>
      </c>
      <c r="K11" s="20">
        <f>SUM(K4:K10)</f>
        <v>1229420</v>
      </c>
      <c r="L11" s="20">
        <v>3546</v>
      </c>
      <c r="M11" s="20">
        <f>SUM(M4:M10)</f>
        <v>161174</v>
      </c>
      <c r="N11" s="20">
        <f>SUM(N4:N10)</f>
        <v>804851</v>
      </c>
      <c r="O11" s="20">
        <f>SUM(O4:O10)</f>
        <v>733810</v>
      </c>
      <c r="P11" s="20">
        <f>SUM(P4:P10)</f>
        <v>-552282</v>
      </c>
      <c r="Q11" s="20">
        <f>SUM(Q4:Q10)</f>
        <v>2380519</v>
      </c>
      <c r="R11" s="20">
        <f t="shared" si="2"/>
        <v>3695699</v>
      </c>
    </row>
    <row r="12" spans="1:18" ht="24.75" thickBot="1" x14ac:dyDescent="0.3">
      <c r="A12" s="134" t="s">
        <v>20</v>
      </c>
      <c r="B12" s="135"/>
      <c r="C12" s="21">
        <v>4281</v>
      </c>
      <c r="D12" s="22">
        <v>11339</v>
      </c>
      <c r="E12" s="22">
        <v>3425</v>
      </c>
      <c r="F12" s="22">
        <v>70864</v>
      </c>
      <c r="G12" s="22">
        <v>17623</v>
      </c>
      <c r="H12" s="22">
        <v>46426</v>
      </c>
      <c r="I12" s="23">
        <v>291831</v>
      </c>
      <c r="J12" s="20">
        <f t="shared" si="0"/>
        <v>445789</v>
      </c>
      <c r="K12" s="24"/>
      <c r="L12" s="24"/>
      <c r="M12" s="24"/>
      <c r="N12" s="24"/>
      <c r="O12" s="24"/>
      <c r="P12" s="24"/>
      <c r="Q12" s="24"/>
      <c r="R12" s="24"/>
    </row>
    <row r="13" spans="1:18" ht="24.75" thickBot="1" x14ac:dyDescent="0.3">
      <c r="A13" s="134" t="s">
        <v>21</v>
      </c>
      <c r="B13" s="135"/>
      <c r="C13" s="25">
        <v>181497</v>
      </c>
      <c r="D13" s="26">
        <v>0</v>
      </c>
      <c r="E13" s="26">
        <v>1084</v>
      </c>
      <c r="F13" s="26">
        <v>54775</v>
      </c>
      <c r="G13" s="26">
        <v>340</v>
      </c>
      <c r="H13" s="26">
        <v>5684</v>
      </c>
      <c r="I13" s="27">
        <v>478560</v>
      </c>
      <c r="J13" s="20">
        <f t="shared" si="0"/>
        <v>721940</v>
      </c>
      <c r="K13" s="24"/>
      <c r="L13" s="24"/>
      <c r="M13" s="24"/>
      <c r="N13" s="24"/>
      <c r="O13" s="24"/>
      <c r="P13" s="24"/>
      <c r="Q13" s="24"/>
      <c r="R13" s="24"/>
    </row>
    <row r="14" spans="1:18" ht="24.75" thickBot="1" x14ac:dyDescent="0.3">
      <c r="A14" s="134" t="s">
        <v>22</v>
      </c>
      <c r="B14" s="135"/>
      <c r="C14" s="28">
        <v>24023</v>
      </c>
      <c r="D14" s="29">
        <v>481160</v>
      </c>
      <c r="E14" s="29">
        <v>12024</v>
      </c>
      <c r="F14" s="29">
        <v>184252</v>
      </c>
      <c r="G14" s="29">
        <v>37393</v>
      </c>
      <c r="H14" s="29">
        <v>66222</v>
      </c>
      <c r="I14" s="30">
        <v>407715</v>
      </c>
      <c r="J14" s="20">
        <f t="shared" si="0"/>
        <v>1212789</v>
      </c>
      <c r="K14" s="24"/>
      <c r="L14" s="24"/>
      <c r="M14" s="24"/>
      <c r="N14" s="24"/>
      <c r="O14" s="24"/>
      <c r="P14" s="24"/>
      <c r="Q14" s="24"/>
      <c r="R14" s="24"/>
    </row>
    <row r="15" spans="1:18" ht="24.75" thickBot="1" x14ac:dyDescent="0.3">
      <c r="A15" s="134" t="s">
        <v>23</v>
      </c>
      <c r="B15" s="135"/>
      <c r="C15" s="31">
        <f t="shared" ref="C15:J15" si="4">SUM(C12:C14)</f>
        <v>209801</v>
      </c>
      <c r="D15" s="32">
        <f t="shared" si="4"/>
        <v>492499</v>
      </c>
      <c r="E15" s="32">
        <f t="shared" si="4"/>
        <v>16533</v>
      </c>
      <c r="F15" s="32">
        <f t="shared" si="4"/>
        <v>309891</v>
      </c>
      <c r="G15" s="32">
        <f t="shared" si="4"/>
        <v>55356</v>
      </c>
      <c r="H15" s="32">
        <f t="shared" si="4"/>
        <v>118332</v>
      </c>
      <c r="I15" s="32">
        <f t="shared" si="4"/>
        <v>1178106</v>
      </c>
      <c r="J15" s="32">
        <f t="shared" si="4"/>
        <v>2380518</v>
      </c>
      <c r="K15" s="33"/>
      <c r="L15" s="24"/>
      <c r="M15" s="24"/>
      <c r="N15" s="24"/>
      <c r="O15" s="24"/>
      <c r="P15" s="24"/>
      <c r="Q15" s="24"/>
      <c r="R15" s="24"/>
    </row>
    <row r="16" spans="1:18" ht="24.75" thickBot="1" x14ac:dyDescent="0.3">
      <c r="A16" s="134" t="s">
        <v>18</v>
      </c>
      <c r="B16" s="135"/>
      <c r="C16" s="19">
        <f t="shared" ref="C16:J16" si="5">SUM(C11,C15)</f>
        <v>342700</v>
      </c>
      <c r="D16" s="18">
        <f t="shared" si="5"/>
        <v>505382</v>
      </c>
      <c r="E16" s="18">
        <f t="shared" si="5"/>
        <v>22964</v>
      </c>
      <c r="F16" s="18">
        <f t="shared" si="5"/>
        <v>957282</v>
      </c>
      <c r="G16" s="18">
        <f t="shared" si="5"/>
        <v>86075</v>
      </c>
      <c r="H16" s="18">
        <f t="shared" si="5"/>
        <v>277909</v>
      </c>
      <c r="I16" s="18">
        <f t="shared" si="5"/>
        <v>1503386</v>
      </c>
      <c r="J16" s="18">
        <f t="shared" si="5"/>
        <v>3695698</v>
      </c>
      <c r="K16" s="33"/>
      <c r="L16" s="24"/>
      <c r="M16" s="24"/>
      <c r="N16" s="24"/>
      <c r="O16" s="24"/>
      <c r="P16" s="24"/>
      <c r="Q16" s="24"/>
      <c r="R16" s="24"/>
    </row>
  </sheetData>
  <mergeCells count="18">
    <mergeCell ref="O2:O3"/>
    <mergeCell ref="P2:P3"/>
    <mergeCell ref="A15:B15"/>
    <mergeCell ref="A16:B16"/>
    <mergeCell ref="Q2:Q3"/>
    <mergeCell ref="R2:R3"/>
    <mergeCell ref="A11:B11"/>
    <mergeCell ref="A12:B12"/>
    <mergeCell ref="A13:B13"/>
    <mergeCell ref="A14:B14"/>
    <mergeCell ref="A1:B3"/>
    <mergeCell ref="C1:O1"/>
    <mergeCell ref="P1:R1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B4B4-8C29-4C07-A72E-37E8D38135DC}">
  <dimension ref="A1:S16"/>
  <sheetViews>
    <sheetView topLeftCell="A9" zoomScale="70" zoomScaleNormal="70" workbookViewId="0">
      <selection activeCell="D19" sqref="D19"/>
    </sheetView>
  </sheetViews>
  <sheetFormatPr defaultRowHeight="15" x14ac:dyDescent="0.25"/>
  <cols>
    <col min="1" max="1" width="14.85546875" bestFit="1" customWidth="1"/>
    <col min="3" max="5" width="10.7109375" bestFit="1" customWidth="1"/>
    <col min="6" max="6" width="9.140625" bestFit="1" customWidth="1"/>
    <col min="7" max="7" width="10.7109375" bestFit="1" customWidth="1"/>
    <col min="8" max="10" width="12.28515625" bestFit="1" customWidth="1"/>
    <col min="11" max="11" width="8.28515625" bestFit="1" customWidth="1"/>
    <col min="12" max="12" width="10.7109375" bestFit="1" customWidth="1"/>
    <col min="13" max="13" width="26" customWidth="1"/>
    <col min="14" max="14" width="10.7109375" bestFit="1" customWidth="1"/>
    <col min="15" max="15" width="12" bestFit="1" customWidth="1"/>
    <col min="16" max="16" width="13.7109375" bestFit="1" customWidth="1"/>
    <col min="17" max="17" width="12.28515625" bestFit="1" customWidth="1"/>
  </cols>
  <sheetData>
    <row r="1" spans="1:19" ht="24.75" customHeight="1" thickBot="1" x14ac:dyDescent="0.3">
      <c r="A1" s="24"/>
      <c r="B1" s="24"/>
      <c r="C1" s="146" t="s">
        <v>1</v>
      </c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50"/>
      <c r="S1" s="50"/>
    </row>
    <row r="2" spans="1:19" ht="72.75" thickBot="1" x14ac:dyDescent="0.3">
      <c r="A2" s="24"/>
      <c r="B2" s="24"/>
      <c r="C2" s="1" t="s">
        <v>3</v>
      </c>
      <c r="D2" s="2" t="s">
        <v>24</v>
      </c>
      <c r="E2" s="1" t="s">
        <v>6</v>
      </c>
      <c r="F2" s="3" t="s">
        <v>7</v>
      </c>
      <c r="G2" s="1" t="s">
        <v>8</v>
      </c>
      <c r="H2" s="4" t="s">
        <v>9</v>
      </c>
      <c r="I2" s="142" t="s">
        <v>10</v>
      </c>
      <c r="J2" s="144" t="s">
        <v>11</v>
      </c>
      <c r="K2" s="144" t="s">
        <v>25</v>
      </c>
      <c r="L2" s="144" t="s">
        <v>13</v>
      </c>
      <c r="M2" s="142" t="s">
        <v>14</v>
      </c>
      <c r="N2" s="144" t="s">
        <v>15</v>
      </c>
      <c r="O2" s="136" t="s">
        <v>16</v>
      </c>
      <c r="P2" s="136" t="s">
        <v>17</v>
      </c>
      <c r="Q2" s="136" t="s">
        <v>18</v>
      </c>
      <c r="R2" s="24"/>
    </row>
    <row r="3" spans="1:19" ht="24.75" thickBot="1" x14ac:dyDescent="0.3">
      <c r="A3" s="24"/>
      <c r="B3" s="24"/>
      <c r="C3" s="1">
        <v>1</v>
      </c>
      <c r="D3" s="5">
        <v>2</v>
      </c>
      <c r="E3" s="5">
        <v>3</v>
      </c>
      <c r="F3" s="1">
        <v>4</v>
      </c>
      <c r="G3" s="5">
        <v>5</v>
      </c>
      <c r="H3" s="1">
        <v>6</v>
      </c>
      <c r="I3" s="143"/>
      <c r="J3" s="137"/>
      <c r="K3" s="137"/>
      <c r="L3" s="137"/>
      <c r="M3" s="143"/>
      <c r="N3" s="137"/>
      <c r="O3" s="137"/>
      <c r="P3" s="137"/>
      <c r="Q3" s="137"/>
      <c r="R3" s="24"/>
    </row>
    <row r="4" spans="1:19" ht="24.75" thickBot="1" x14ac:dyDescent="0.3">
      <c r="A4" s="6" t="s">
        <v>3</v>
      </c>
      <c r="B4" s="1">
        <v>1</v>
      </c>
      <c r="C4" s="34">
        <v>53770</v>
      </c>
      <c r="D4" s="34">
        <v>652</v>
      </c>
      <c r="E4" s="34">
        <v>89991</v>
      </c>
      <c r="F4" s="34">
        <v>44</v>
      </c>
      <c r="G4" s="34">
        <v>335</v>
      </c>
      <c r="H4" s="34">
        <v>5110</v>
      </c>
      <c r="I4" s="9">
        <f>SUM(C4:H4)</f>
        <v>149902</v>
      </c>
      <c r="J4" s="10">
        <v>153048</v>
      </c>
      <c r="K4" s="35">
        <v>0</v>
      </c>
      <c r="L4" s="10">
        <v>0</v>
      </c>
      <c r="M4" s="35">
        <v>40011</v>
      </c>
      <c r="N4" s="10">
        <v>23983</v>
      </c>
      <c r="O4" s="35">
        <v>-24243</v>
      </c>
      <c r="P4" s="9">
        <f>SUM(J4:O4)</f>
        <v>192799</v>
      </c>
      <c r="Q4" s="9">
        <f>SUM(I4,P4)</f>
        <v>342701</v>
      </c>
      <c r="R4" s="24"/>
    </row>
    <row r="5" spans="1:19" ht="24.75" thickBot="1" x14ac:dyDescent="0.3">
      <c r="A5" s="11" t="s">
        <v>24</v>
      </c>
      <c r="B5" s="12">
        <v>2</v>
      </c>
      <c r="C5" s="34">
        <v>210</v>
      </c>
      <c r="D5" s="34">
        <v>202</v>
      </c>
      <c r="E5" s="34">
        <v>43153</v>
      </c>
      <c r="F5" s="34">
        <v>2236</v>
      </c>
      <c r="G5" s="34">
        <v>3590</v>
      </c>
      <c r="H5" s="34">
        <v>599</v>
      </c>
      <c r="I5" s="13">
        <v>49990</v>
      </c>
      <c r="J5" s="14">
        <v>367</v>
      </c>
      <c r="K5" s="36">
        <v>0</v>
      </c>
      <c r="L5" s="14">
        <v>0</v>
      </c>
      <c r="M5" s="36">
        <v>5285</v>
      </c>
      <c r="N5" s="14">
        <v>475228</v>
      </c>
      <c r="O5" s="36">
        <v>-2525</v>
      </c>
      <c r="P5" s="13">
        <v>478355</v>
      </c>
      <c r="Q5" s="13">
        <v>528345</v>
      </c>
      <c r="R5" s="24"/>
    </row>
    <row r="6" spans="1:19" ht="24.75" thickBot="1" x14ac:dyDescent="0.3">
      <c r="A6" s="1" t="s">
        <v>6</v>
      </c>
      <c r="B6" s="11">
        <v>3</v>
      </c>
      <c r="C6" s="34">
        <v>38618</v>
      </c>
      <c r="D6" s="34">
        <v>5408</v>
      </c>
      <c r="E6" s="34">
        <v>363732</v>
      </c>
      <c r="F6" s="34">
        <v>3385</v>
      </c>
      <c r="G6" s="34">
        <v>99262</v>
      </c>
      <c r="H6" s="34">
        <v>116697</v>
      </c>
      <c r="I6" s="13">
        <f t="shared" ref="I6:I13" si="0">SUM(C6:H6)</f>
        <v>627102</v>
      </c>
      <c r="J6" s="14">
        <v>360424</v>
      </c>
      <c r="K6" s="36">
        <v>0</v>
      </c>
      <c r="L6" s="14">
        <v>47</v>
      </c>
      <c r="M6" s="36">
        <v>292510</v>
      </c>
      <c r="N6" s="14">
        <v>177325</v>
      </c>
      <c r="O6" s="36">
        <v>-500126</v>
      </c>
      <c r="P6" s="13">
        <f>SUM(J6:O6)</f>
        <v>330180</v>
      </c>
      <c r="Q6" s="13">
        <f>SUM(I6,P6)</f>
        <v>957282</v>
      </c>
      <c r="R6" s="24"/>
    </row>
    <row r="7" spans="1:19" ht="24.75" thickBot="1" x14ac:dyDescent="0.3">
      <c r="A7" s="1" t="s">
        <v>7</v>
      </c>
      <c r="B7" s="11">
        <v>4</v>
      </c>
      <c r="C7" s="34">
        <v>4151</v>
      </c>
      <c r="D7" s="34">
        <v>1400</v>
      </c>
      <c r="E7" s="34">
        <v>17056</v>
      </c>
      <c r="F7" s="34">
        <v>16208</v>
      </c>
      <c r="G7" s="34">
        <v>239</v>
      </c>
      <c r="H7" s="34">
        <v>20157</v>
      </c>
      <c r="I7" s="13">
        <f t="shared" si="0"/>
        <v>59211</v>
      </c>
      <c r="J7" s="14">
        <v>16640</v>
      </c>
      <c r="K7" s="36">
        <v>0</v>
      </c>
      <c r="L7" s="14">
        <v>0</v>
      </c>
      <c r="M7" s="36">
        <v>-2282</v>
      </c>
      <c r="N7" s="14">
        <v>15463</v>
      </c>
      <c r="O7" s="36">
        <v>-2957</v>
      </c>
      <c r="P7" s="13">
        <f>SUM(J7:O7)</f>
        <v>26864</v>
      </c>
      <c r="Q7" s="13">
        <f>SUM(I7,P7)</f>
        <v>86075</v>
      </c>
      <c r="R7" s="24"/>
    </row>
    <row r="8" spans="1:19" ht="24.75" thickBot="1" x14ac:dyDescent="0.3">
      <c r="A8" s="1" t="s">
        <v>8</v>
      </c>
      <c r="B8" s="11">
        <v>5</v>
      </c>
      <c r="C8" s="34">
        <v>571</v>
      </c>
      <c r="D8" s="34">
        <v>675</v>
      </c>
      <c r="E8" s="34">
        <v>1342</v>
      </c>
      <c r="F8" s="34">
        <v>417</v>
      </c>
      <c r="G8" s="34">
        <v>11738</v>
      </c>
      <c r="H8" s="34">
        <v>22685</v>
      </c>
      <c r="I8" s="13">
        <f t="shared" si="0"/>
        <v>37428</v>
      </c>
      <c r="J8" s="14">
        <v>1470</v>
      </c>
      <c r="K8" s="36">
        <v>0</v>
      </c>
      <c r="L8" s="14">
        <v>0</v>
      </c>
      <c r="M8" s="36">
        <v>239011</v>
      </c>
      <c r="N8" s="14">
        <v>0</v>
      </c>
      <c r="O8" s="36">
        <v>0</v>
      </c>
      <c r="P8" s="13">
        <f>SUM(J8:O8)</f>
        <v>240481</v>
      </c>
      <c r="Q8" s="13">
        <f>SUM(I8,P8)</f>
        <v>277909</v>
      </c>
      <c r="R8" s="24"/>
    </row>
    <row r="9" spans="1:19" ht="24.75" thickBot="1" x14ac:dyDescent="0.3">
      <c r="A9" s="15" t="s">
        <v>9</v>
      </c>
      <c r="B9" s="1">
        <v>6</v>
      </c>
      <c r="C9" s="34">
        <v>35579</v>
      </c>
      <c r="D9" s="34">
        <v>10977</v>
      </c>
      <c r="E9" s="34">
        <v>132117</v>
      </c>
      <c r="F9" s="34">
        <v>8429</v>
      </c>
      <c r="G9" s="34">
        <v>44413</v>
      </c>
      <c r="H9" s="34">
        <v>160032</v>
      </c>
      <c r="I9" s="37">
        <f t="shared" si="0"/>
        <v>391547</v>
      </c>
      <c r="J9" s="38">
        <v>697471</v>
      </c>
      <c r="K9" s="36">
        <v>3546</v>
      </c>
      <c r="L9" s="38">
        <v>161127</v>
      </c>
      <c r="M9" s="36">
        <v>230316</v>
      </c>
      <c r="N9" s="38">
        <v>41811</v>
      </c>
      <c r="O9" s="36">
        <v>-22431</v>
      </c>
      <c r="P9" s="37">
        <f>SUM(J9:O9)</f>
        <v>1111840</v>
      </c>
      <c r="Q9" s="37">
        <f>SUM(I9,P9)</f>
        <v>1503387</v>
      </c>
      <c r="R9" s="24"/>
    </row>
    <row r="10" spans="1:19" ht="24.75" thickBot="1" x14ac:dyDescent="0.3">
      <c r="A10" s="134" t="s">
        <v>19</v>
      </c>
      <c r="B10" s="135"/>
      <c r="C10" s="18">
        <f>SUM(C4:C9)</f>
        <v>132899</v>
      </c>
      <c r="D10" s="20">
        <v>19314</v>
      </c>
      <c r="E10" s="19">
        <f>SUM(E4:E9)</f>
        <v>647391</v>
      </c>
      <c r="F10" s="19">
        <f>SUM(F4:F9)</f>
        <v>30719</v>
      </c>
      <c r="G10" s="19">
        <f>SUM(G4:G9)</f>
        <v>159577</v>
      </c>
      <c r="H10" s="39">
        <f>SUM(H4:H9)</f>
        <v>325280</v>
      </c>
      <c r="I10" s="9">
        <f t="shared" si="0"/>
        <v>1315180</v>
      </c>
      <c r="J10" s="20">
        <f>SUM(J4:J9)</f>
        <v>1229420</v>
      </c>
      <c r="K10" s="20">
        <v>3546</v>
      </c>
      <c r="L10" s="20">
        <f>SUM(L4:L9)</f>
        <v>161174</v>
      </c>
      <c r="M10" s="20">
        <f>SUM(M4:M9)</f>
        <v>804851</v>
      </c>
      <c r="N10" s="20">
        <f>SUM(N4:N9)</f>
        <v>733810</v>
      </c>
      <c r="O10" s="20">
        <f>SUM(O4:O9)</f>
        <v>-552282</v>
      </c>
      <c r="P10" s="20">
        <f>SUM(P4:P9)</f>
        <v>2380519</v>
      </c>
      <c r="Q10" s="20">
        <f>SUM(I10,P10)</f>
        <v>3695699</v>
      </c>
      <c r="R10" s="24"/>
    </row>
    <row r="11" spans="1:19" ht="24.75" thickBot="1" x14ac:dyDescent="0.3">
      <c r="A11" s="134" t="s">
        <v>20</v>
      </c>
      <c r="B11" s="135"/>
      <c r="C11" s="40">
        <v>4281</v>
      </c>
      <c r="D11" s="41">
        <v>14764</v>
      </c>
      <c r="E11" s="42">
        <v>70864</v>
      </c>
      <c r="F11" s="22">
        <v>17623</v>
      </c>
      <c r="G11" s="22">
        <v>46426</v>
      </c>
      <c r="H11" s="23">
        <v>291831</v>
      </c>
      <c r="I11" s="20">
        <f t="shared" si="0"/>
        <v>445789</v>
      </c>
      <c r="J11" s="24"/>
      <c r="K11" s="24"/>
      <c r="L11" s="24"/>
      <c r="M11" s="24"/>
      <c r="N11" s="24"/>
      <c r="O11" s="24"/>
      <c r="P11" s="24"/>
      <c r="Q11" s="24"/>
      <c r="R11" s="24"/>
    </row>
    <row r="12" spans="1:19" ht="24.75" thickBot="1" x14ac:dyDescent="0.3">
      <c r="A12" s="134" t="s">
        <v>21</v>
      </c>
      <c r="B12" s="135"/>
      <c r="C12" s="43">
        <v>181497</v>
      </c>
      <c r="D12" s="44">
        <v>1084</v>
      </c>
      <c r="E12" s="25">
        <v>54775</v>
      </c>
      <c r="F12" s="26">
        <v>340</v>
      </c>
      <c r="G12" s="26">
        <v>5684</v>
      </c>
      <c r="H12" s="27">
        <v>478560</v>
      </c>
      <c r="I12" s="20">
        <f t="shared" si="0"/>
        <v>721940</v>
      </c>
      <c r="J12" s="24"/>
      <c r="K12" s="24"/>
      <c r="L12" s="24"/>
      <c r="M12" s="24"/>
      <c r="N12" s="24"/>
      <c r="O12" s="24"/>
      <c r="P12" s="24"/>
      <c r="Q12" s="24"/>
      <c r="R12" s="24"/>
    </row>
    <row r="13" spans="1:19" ht="24.75" thickBot="1" x14ac:dyDescent="0.3">
      <c r="A13" s="134" t="s">
        <v>22</v>
      </c>
      <c r="B13" s="135"/>
      <c r="C13" s="45">
        <v>24023</v>
      </c>
      <c r="D13" s="46">
        <v>493184</v>
      </c>
      <c r="E13" s="47">
        <v>184252</v>
      </c>
      <c r="F13" s="29">
        <v>37393</v>
      </c>
      <c r="G13" s="29">
        <v>66222</v>
      </c>
      <c r="H13" s="30">
        <v>407715</v>
      </c>
      <c r="I13" s="20">
        <f t="shared" si="0"/>
        <v>1212789</v>
      </c>
      <c r="J13" s="24"/>
      <c r="K13" s="24"/>
      <c r="L13" s="24"/>
      <c r="M13" s="24"/>
      <c r="N13" s="24"/>
      <c r="O13" s="24"/>
      <c r="P13" s="24"/>
      <c r="Q13" s="24"/>
      <c r="R13" s="24"/>
    </row>
    <row r="14" spans="1:19" ht="24.75" thickBot="1" x14ac:dyDescent="0.3">
      <c r="A14" s="134" t="s">
        <v>23</v>
      </c>
      <c r="B14" s="135"/>
      <c r="C14" s="19">
        <f>SUM(C11:C13)</f>
        <v>209801</v>
      </c>
      <c r="D14" s="20">
        <v>509032</v>
      </c>
      <c r="E14" s="31">
        <f>SUM(E11:E13)</f>
        <v>309891</v>
      </c>
      <c r="F14" s="32">
        <f>SUM(F11:F13)</f>
        <v>55356</v>
      </c>
      <c r="G14" s="32">
        <f>SUM(G11:G13)</f>
        <v>118332</v>
      </c>
      <c r="H14" s="32">
        <f>SUM(H11:H13)</f>
        <v>1178106</v>
      </c>
      <c r="I14" s="32">
        <f>SUM(I11:I13)</f>
        <v>2380518</v>
      </c>
      <c r="J14" s="33"/>
      <c r="K14" s="24"/>
      <c r="L14" s="24"/>
      <c r="M14" s="24"/>
      <c r="N14" s="24"/>
      <c r="O14" s="24"/>
      <c r="P14" s="24"/>
      <c r="Q14" s="24"/>
      <c r="R14" s="24"/>
    </row>
    <row r="15" spans="1:19" ht="24.75" thickBot="1" x14ac:dyDescent="0.3">
      <c r="A15" s="134" t="s">
        <v>18</v>
      </c>
      <c r="B15" s="135"/>
      <c r="C15" s="19">
        <f>SUM(C10,C14)</f>
        <v>342700</v>
      </c>
      <c r="D15" s="20">
        <v>528346</v>
      </c>
      <c r="E15" s="18">
        <f>SUM(E10,E14)</f>
        <v>957282</v>
      </c>
      <c r="F15" s="18">
        <f>SUM(F10,F14)</f>
        <v>86075</v>
      </c>
      <c r="G15" s="18">
        <f>SUM(G10,G14)</f>
        <v>277909</v>
      </c>
      <c r="H15" s="18">
        <f>SUM(H10,H14)</f>
        <v>1503386</v>
      </c>
      <c r="I15" s="18">
        <f>SUM(I10,I14)</f>
        <v>3695698</v>
      </c>
      <c r="J15" s="33"/>
      <c r="K15" s="24"/>
      <c r="L15" s="24"/>
      <c r="M15" s="24"/>
      <c r="N15" s="24"/>
      <c r="O15" s="24"/>
      <c r="P15" s="24"/>
      <c r="Q15" s="24"/>
      <c r="R15" s="24"/>
    </row>
    <row r="16" spans="1:19" ht="24.75" thickBot="1" x14ac:dyDescent="0.65">
      <c r="A16" s="145" t="s">
        <v>26</v>
      </c>
      <c r="B16" s="145"/>
      <c r="C16" s="49">
        <v>3686747</v>
      </c>
      <c r="D16" s="49">
        <v>152254</v>
      </c>
      <c r="E16" s="49">
        <v>3485191</v>
      </c>
      <c r="F16" s="49">
        <v>224811</v>
      </c>
      <c r="G16" s="49">
        <v>2631142</v>
      </c>
      <c r="H16" s="49">
        <v>10296199</v>
      </c>
      <c r="J16" s="48"/>
    </row>
  </sheetData>
  <mergeCells count="17">
    <mergeCell ref="P2:P3"/>
    <mergeCell ref="A15:B15"/>
    <mergeCell ref="A16:B16"/>
    <mergeCell ref="C1:Q1"/>
    <mergeCell ref="Q2:Q3"/>
    <mergeCell ref="A10:B10"/>
    <mergeCell ref="A11:B11"/>
    <mergeCell ref="A12:B12"/>
    <mergeCell ref="A13:B13"/>
    <mergeCell ref="A14:B14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91C3-B1BE-4213-88EC-6B207CFB1E77}">
  <dimension ref="A1:O15"/>
  <sheetViews>
    <sheetView workbookViewId="0">
      <selection activeCell="D17" sqref="D17"/>
    </sheetView>
  </sheetViews>
  <sheetFormatPr defaultRowHeight="15" x14ac:dyDescent="0.25"/>
  <cols>
    <col min="1" max="1" width="24.28515625" customWidth="1"/>
    <col min="2" max="2" width="9" bestFit="1" customWidth="1"/>
    <col min="3" max="4" width="10.5703125" bestFit="1" customWidth="1"/>
    <col min="5" max="6" width="9" bestFit="1" customWidth="1"/>
    <col min="7" max="9" width="10.5703125" bestFit="1" customWidth="1"/>
    <col min="10" max="10" width="9" bestFit="1" customWidth="1"/>
    <col min="11" max="12" width="10.5703125" bestFit="1" customWidth="1"/>
    <col min="13" max="13" width="10" bestFit="1" customWidth="1"/>
    <col min="14" max="14" width="10.5703125" bestFit="1" customWidth="1"/>
  </cols>
  <sheetData>
    <row r="1" spans="1:15" ht="15.75" thickBot="1" x14ac:dyDescent="0.3">
      <c r="A1" s="147" t="s">
        <v>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87"/>
    </row>
    <row r="2" spans="1:15" ht="45.75" thickBot="1" x14ac:dyDescent="0.3">
      <c r="A2" s="51" t="s">
        <v>28</v>
      </c>
      <c r="B2" s="52" t="s">
        <v>29</v>
      </c>
      <c r="C2" s="52" t="s">
        <v>30</v>
      </c>
      <c r="D2" s="52" t="s">
        <v>31</v>
      </c>
      <c r="E2" s="53" t="s">
        <v>32</v>
      </c>
      <c r="F2" s="52" t="s">
        <v>33</v>
      </c>
      <c r="G2" s="52" t="s">
        <v>34</v>
      </c>
      <c r="H2" s="54" t="s">
        <v>35</v>
      </c>
      <c r="I2" s="54" t="s">
        <v>36</v>
      </c>
      <c r="J2" s="54" t="s">
        <v>37</v>
      </c>
      <c r="K2" s="54" t="s">
        <v>38</v>
      </c>
      <c r="L2" s="54" t="s">
        <v>39</v>
      </c>
      <c r="M2" s="54" t="s">
        <v>40</v>
      </c>
      <c r="N2" s="55" t="s">
        <v>18</v>
      </c>
    </row>
    <row r="3" spans="1:15" x14ac:dyDescent="0.25">
      <c r="A3" s="56" t="s">
        <v>3</v>
      </c>
      <c r="B3" s="57">
        <v>157516</v>
      </c>
      <c r="C3" s="58">
        <v>2094</v>
      </c>
      <c r="D3" s="57">
        <v>280615</v>
      </c>
      <c r="E3" s="59">
        <v>79</v>
      </c>
      <c r="F3" s="57">
        <v>1016</v>
      </c>
      <c r="G3" s="60">
        <v>12018</v>
      </c>
      <c r="H3" s="61">
        <v>453338</v>
      </c>
      <c r="I3" s="61">
        <v>269601</v>
      </c>
      <c r="J3" s="62">
        <v>5228</v>
      </c>
      <c r="K3" s="61">
        <v>157333</v>
      </c>
      <c r="L3" s="61">
        <v>46446</v>
      </c>
      <c r="M3" s="63">
        <v>66343</v>
      </c>
      <c r="N3" s="62">
        <v>865603</v>
      </c>
    </row>
    <row r="4" spans="1:15" x14ac:dyDescent="0.25">
      <c r="A4" s="64" t="s">
        <v>30</v>
      </c>
      <c r="B4" s="59">
        <v>446</v>
      </c>
      <c r="C4" s="59">
        <v>208</v>
      </c>
      <c r="D4" s="59">
        <v>117760</v>
      </c>
      <c r="E4" s="59">
        <v>275</v>
      </c>
      <c r="F4" s="59">
        <v>6813</v>
      </c>
      <c r="G4" s="65">
        <v>796</v>
      </c>
      <c r="H4" s="62">
        <v>126297</v>
      </c>
      <c r="I4" s="62">
        <v>774</v>
      </c>
      <c r="J4" s="66">
        <v>0</v>
      </c>
      <c r="K4" s="62">
        <v>-84715</v>
      </c>
      <c r="L4" s="62">
        <v>1054782</v>
      </c>
      <c r="M4" s="67">
        <v>2779</v>
      </c>
      <c r="N4" s="62">
        <v>1094360</v>
      </c>
    </row>
    <row r="5" spans="1:15" x14ac:dyDescent="0.25">
      <c r="A5" s="64" t="s">
        <v>31</v>
      </c>
      <c r="B5" s="59">
        <v>120652</v>
      </c>
      <c r="C5" s="59">
        <v>19597</v>
      </c>
      <c r="D5" s="59">
        <v>908717</v>
      </c>
      <c r="E5" s="59">
        <v>8673</v>
      </c>
      <c r="F5" s="59">
        <v>251779</v>
      </c>
      <c r="G5" s="68">
        <v>366549</v>
      </c>
      <c r="H5" s="62">
        <v>1675967</v>
      </c>
      <c r="I5" s="62">
        <v>932737</v>
      </c>
      <c r="J5" s="66">
        <v>0</v>
      </c>
      <c r="K5" s="62">
        <v>735608</v>
      </c>
      <c r="L5" s="62">
        <v>543615</v>
      </c>
      <c r="M5" s="67">
        <v>1045176</v>
      </c>
      <c r="N5" s="62">
        <v>2842788</v>
      </c>
    </row>
    <row r="6" spans="1:15" x14ac:dyDescent="0.25">
      <c r="A6" s="64" t="s">
        <v>32</v>
      </c>
      <c r="B6" s="59">
        <v>12707</v>
      </c>
      <c r="C6" s="59">
        <v>7037</v>
      </c>
      <c r="D6" s="59">
        <v>110956</v>
      </c>
      <c r="E6" s="59">
        <v>51582</v>
      </c>
      <c r="F6" s="59">
        <v>1490</v>
      </c>
      <c r="G6" s="68">
        <v>139880</v>
      </c>
      <c r="H6" s="62">
        <v>323651</v>
      </c>
      <c r="I6" s="62">
        <v>124624</v>
      </c>
      <c r="J6" s="66">
        <v>0</v>
      </c>
      <c r="K6" s="62">
        <v>55739</v>
      </c>
      <c r="L6" s="62">
        <v>1</v>
      </c>
      <c r="M6" s="69">
        <v>0</v>
      </c>
      <c r="N6" s="62">
        <v>504015</v>
      </c>
    </row>
    <row r="7" spans="1:15" x14ac:dyDescent="0.25">
      <c r="A7" s="64" t="s">
        <v>33</v>
      </c>
      <c r="B7" s="59">
        <v>1142</v>
      </c>
      <c r="C7" s="59">
        <v>1625</v>
      </c>
      <c r="D7" s="59">
        <v>4885</v>
      </c>
      <c r="E7" s="59">
        <v>550</v>
      </c>
      <c r="F7" s="59">
        <v>36728</v>
      </c>
      <c r="G7" s="68">
        <v>60586</v>
      </c>
      <c r="H7" s="62">
        <v>105515</v>
      </c>
      <c r="I7" s="62">
        <v>10322</v>
      </c>
      <c r="J7" s="66">
        <v>0</v>
      </c>
      <c r="K7" s="62">
        <v>645726</v>
      </c>
      <c r="L7" s="66">
        <v>0</v>
      </c>
      <c r="M7" s="69">
        <v>0</v>
      </c>
      <c r="N7" s="70">
        <v>761563</v>
      </c>
    </row>
    <row r="8" spans="1:15" ht="15.75" thickBot="1" x14ac:dyDescent="0.3">
      <c r="A8" s="71" t="s">
        <v>34</v>
      </c>
      <c r="B8" s="59">
        <v>73706</v>
      </c>
      <c r="C8" s="59">
        <v>23567</v>
      </c>
      <c r="D8" s="59">
        <v>470819</v>
      </c>
      <c r="E8" s="59">
        <v>12573</v>
      </c>
      <c r="F8" s="72">
        <v>144321</v>
      </c>
      <c r="G8" s="73">
        <v>305755</v>
      </c>
      <c r="H8" s="74">
        <v>1030742</v>
      </c>
      <c r="I8" s="74">
        <v>1535715</v>
      </c>
      <c r="J8" s="74">
        <v>616212</v>
      </c>
      <c r="K8" s="62">
        <v>745371</v>
      </c>
      <c r="L8" s="74">
        <v>76659</v>
      </c>
      <c r="M8" s="75">
        <v>131858</v>
      </c>
      <c r="N8" s="62">
        <v>3872842</v>
      </c>
    </row>
    <row r="9" spans="1:15" ht="15.75" thickBot="1" x14ac:dyDescent="0.3">
      <c r="A9" s="76" t="s">
        <v>41</v>
      </c>
      <c r="B9" s="77">
        <v>366168</v>
      </c>
      <c r="C9" s="77">
        <v>54128</v>
      </c>
      <c r="D9" s="77">
        <v>1893753</v>
      </c>
      <c r="E9" s="77">
        <v>73732</v>
      </c>
      <c r="F9" s="77">
        <v>442147</v>
      </c>
      <c r="G9" s="78">
        <v>885583</v>
      </c>
      <c r="H9" s="79">
        <v>3715511</v>
      </c>
      <c r="I9" s="79">
        <v>2873773</v>
      </c>
      <c r="J9" s="79">
        <v>621440</v>
      </c>
      <c r="K9" s="79">
        <v>2255063</v>
      </c>
      <c r="L9" s="79">
        <v>1721539</v>
      </c>
      <c r="M9" s="80">
        <v>1246157</v>
      </c>
      <c r="N9" s="79">
        <v>9941171</v>
      </c>
    </row>
    <row r="10" spans="1:15" ht="30.75" thickBot="1" x14ac:dyDescent="0.3">
      <c r="A10" s="81" t="s">
        <v>42</v>
      </c>
      <c r="B10" s="77">
        <v>499435</v>
      </c>
      <c r="C10" s="77">
        <v>1040233</v>
      </c>
      <c r="D10" s="77">
        <v>949035</v>
      </c>
      <c r="E10" s="77">
        <v>430283</v>
      </c>
      <c r="F10" s="77">
        <v>319416</v>
      </c>
      <c r="G10" s="78">
        <v>2987258</v>
      </c>
      <c r="H10" s="79">
        <v>6225660</v>
      </c>
    </row>
    <row r="11" spans="1:15" x14ac:dyDescent="0.25">
      <c r="A11" s="82" t="s">
        <v>43</v>
      </c>
      <c r="B11" s="57">
        <v>16112</v>
      </c>
      <c r="C11" s="57">
        <v>28519</v>
      </c>
      <c r="D11" s="57">
        <v>163018</v>
      </c>
      <c r="E11" s="57">
        <v>116462</v>
      </c>
      <c r="F11" s="57">
        <v>113482</v>
      </c>
      <c r="G11" s="83">
        <v>738025</v>
      </c>
      <c r="H11" s="61">
        <v>1175618</v>
      </c>
    </row>
    <row r="12" spans="1:15" x14ac:dyDescent="0.25">
      <c r="A12" s="64" t="s">
        <v>44</v>
      </c>
      <c r="B12" s="59">
        <v>-217</v>
      </c>
      <c r="C12" s="59">
        <v>11451</v>
      </c>
      <c r="D12" s="59">
        <v>98484</v>
      </c>
      <c r="E12" s="59">
        <v>5363</v>
      </c>
      <c r="F12" s="59">
        <v>9024</v>
      </c>
      <c r="G12" s="65">
        <v>35200</v>
      </c>
      <c r="H12" s="62">
        <v>159304</v>
      </c>
    </row>
    <row r="13" spans="1:15" x14ac:dyDescent="0.25">
      <c r="A13" s="64" t="s">
        <v>45</v>
      </c>
      <c r="B13" s="59">
        <v>424080</v>
      </c>
      <c r="C13" s="59">
        <v>38364</v>
      </c>
      <c r="D13" s="59">
        <v>107529</v>
      </c>
      <c r="E13" s="59">
        <v>18001</v>
      </c>
      <c r="F13" s="59">
        <v>28259</v>
      </c>
      <c r="G13" s="65">
        <v>936792</v>
      </c>
      <c r="H13" s="62">
        <v>1553025</v>
      </c>
    </row>
    <row r="14" spans="1:15" ht="15.75" thickBot="1" x14ac:dyDescent="0.3">
      <c r="A14" s="71" t="s">
        <v>46</v>
      </c>
      <c r="B14" s="59">
        <v>59460</v>
      </c>
      <c r="C14" s="59">
        <v>961899</v>
      </c>
      <c r="D14" s="59">
        <v>580004</v>
      </c>
      <c r="E14" s="59">
        <v>290457</v>
      </c>
      <c r="F14" s="59">
        <v>168651</v>
      </c>
      <c r="G14" s="65">
        <v>1277241</v>
      </c>
      <c r="H14" s="62">
        <v>3337712</v>
      </c>
    </row>
    <row r="15" spans="1:15" ht="15.75" thickBot="1" x14ac:dyDescent="0.3">
      <c r="A15" s="84" t="s">
        <v>18</v>
      </c>
      <c r="B15" s="77">
        <v>865603</v>
      </c>
      <c r="C15" s="77">
        <v>1094360</v>
      </c>
      <c r="D15" s="77">
        <v>2842788</v>
      </c>
      <c r="E15" s="77">
        <v>504015</v>
      </c>
      <c r="F15" s="85">
        <v>761563</v>
      </c>
      <c r="G15" s="78">
        <v>3872842</v>
      </c>
      <c r="H15" s="79">
        <v>9941171</v>
      </c>
      <c r="M15" s="86"/>
      <c r="N15" s="86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9FBE-7B43-4C00-BE8C-60C5D4ADEE9D}">
  <dimension ref="A1:O15"/>
  <sheetViews>
    <sheetView workbookViewId="0">
      <selection activeCell="G27" sqref="G27"/>
    </sheetView>
  </sheetViews>
  <sheetFormatPr defaultRowHeight="15" x14ac:dyDescent="0.25"/>
  <sheetData>
    <row r="1" spans="1:15" ht="39" x14ac:dyDescent="0.25">
      <c r="A1" s="161" t="s">
        <v>47</v>
      </c>
      <c r="B1" s="162"/>
      <c r="C1" s="88" t="s">
        <v>3</v>
      </c>
      <c r="D1" s="89" t="s">
        <v>24</v>
      </c>
      <c r="E1" s="89" t="s">
        <v>6</v>
      </c>
      <c r="F1" s="89" t="s">
        <v>7</v>
      </c>
      <c r="G1" s="89" t="s">
        <v>8</v>
      </c>
      <c r="H1" s="89" t="s">
        <v>9</v>
      </c>
      <c r="I1" s="153" t="s">
        <v>48</v>
      </c>
      <c r="J1" s="153" t="s">
        <v>49</v>
      </c>
      <c r="K1" s="153" t="s">
        <v>50</v>
      </c>
      <c r="L1" s="153" t="s">
        <v>38</v>
      </c>
      <c r="M1" s="153" t="s">
        <v>51</v>
      </c>
      <c r="N1" s="153" t="s">
        <v>52</v>
      </c>
      <c r="O1" s="155" t="s">
        <v>18</v>
      </c>
    </row>
    <row r="2" spans="1:15" ht="20.25" thickBot="1" x14ac:dyDescent="0.3">
      <c r="A2" s="163"/>
      <c r="B2" s="164"/>
      <c r="C2" s="90">
        <v>1</v>
      </c>
      <c r="D2" s="91">
        <v>2</v>
      </c>
      <c r="E2" s="91">
        <v>3</v>
      </c>
      <c r="F2" s="91">
        <v>4</v>
      </c>
      <c r="G2" s="91">
        <v>5</v>
      </c>
      <c r="H2" s="91">
        <v>6</v>
      </c>
      <c r="I2" s="154"/>
      <c r="J2" s="154"/>
      <c r="K2" s="154"/>
      <c r="L2" s="154"/>
      <c r="M2" s="154"/>
      <c r="N2" s="154"/>
      <c r="O2" s="156"/>
    </row>
    <row r="3" spans="1:15" ht="19.5" x14ac:dyDescent="0.25">
      <c r="A3" s="92" t="s">
        <v>3</v>
      </c>
      <c r="B3" s="93">
        <v>1</v>
      </c>
      <c r="C3" s="94">
        <v>157516</v>
      </c>
      <c r="D3" s="95">
        <v>2094</v>
      </c>
      <c r="E3" s="95">
        <v>280615</v>
      </c>
      <c r="F3" s="95">
        <v>79</v>
      </c>
      <c r="G3" s="95">
        <v>1016</v>
      </c>
      <c r="H3" s="95">
        <v>12018</v>
      </c>
      <c r="I3" s="96">
        <v>453338</v>
      </c>
      <c r="J3" s="97">
        <v>269601</v>
      </c>
      <c r="K3" s="97">
        <v>5228</v>
      </c>
      <c r="L3" s="97">
        <v>157333</v>
      </c>
      <c r="M3" s="97">
        <v>46446</v>
      </c>
      <c r="N3" s="97">
        <v>66343</v>
      </c>
      <c r="O3" s="98">
        <v>865603</v>
      </c>
    </row>
    <row r="4" spans="1:15" ht="19.5" x14ac:dyDescent="0.25">
      <c r="A4" s="99" t="s">
        <v>24</v>
      </c>
      <c r="B4" s="91">
        <v>2</v>
      </c>
      <c r="C4" s="100">
        <v>446</v>
      </c>
      <c r="D4" s="101">
        <v>208</v>
      </c>
      <c r="E4" s="101">
        <v>117760</v>
      </c>
      <c r="F4" s="101">
        <v>275</v>
      </c>
      <c r="G4" s="101">
        <v>6813</v>
      </c>
      <c r="H4" s="101">
        <v>796</v>
      </c>
      <c r="I4" s="102">
        <v>126297</v>
      </c>
      <c r="J4" s="103">
        <v>774</v>
      </c>
      <c r="K4" s="103">
        <v>0</v>
      </c>
      <c r="L4" s="104">
        <v>-84715</v>
      </c>
      <c r="M4" s="103">
        <v>1054782</v>
      </c>
      <c r="N4" s="103">
        <v>2779</v>
      </c>
      <c r="O4" s="105">
        <v>1094360</v>
      </c>
    </row>
    <row r="5" spans="1:15" ht="19.5" x14ac:dyDescent="0.25">
      <c r="A5" s="99" t="s">
        <v>6</v>
      </c>
      <c r="B5" s="91">
        <v>3</v>
      </c>
      <c r="C5" s="100">
        <v>120652</v>
      </c>
      <c r="D5" s="101">
        <v>19597</v>
      </c>
      <c r="E5" s="101">
        <v>908717</v>
      </c>
      <c r="F5" s="101">
        <v>8673</v>
      </c>
      <c r="G5" s="101">
        <v>251779</v>
      </c>
      <c r="H5" s="101">
        <v>366549</v>
      </c>
      <c r="I5" s="102">
        <v>1675967</v>
      </c>
      <c r="J5" s="103">
        <v>932737</v>
      </c>
      <c r="K5" s="103">
        <v>0</v>
      </c>
      <c r="L5" s="103">
        <v>735608</v>
      </c>
      <c r="M5" s="103">
        <v>543615</v>
      </c>
      <c r="N5" s="103">
        <v>1045176</v>
      </c>
      <c r="O5" s="105">
        <v>2842788</v>
      </c>
    </row>
    <row r="6" spans="1:15" ht="19.5" x14ac:dyDescent="0.25">
      <c r="A6" s="99" t="s">
        <v>7</v>
      </c>
      <c r="B6" s="91">
        <v>4</v>
      </c>
      <c r="C6" s="100">
        <v>12707</v>
      </c>
      <c r="D6" s="101">
        <v>7037</v>
      </c>
      <c r="E6" s="101">
        <v>110956</v>
      </c>
      <c r="F6" s="101">
        <v>51582</v>
      </c>
      <c r="G6" s="101">
        <v>1490</v>
      </c>
      <c r="H6" s="101">
        <v>139880</v>
      </c>
      <c r="I6" s="102">
        <v>323651</v>
      </c>
      <c r="J6" s="103">
        <v>124624</v>
      </c>
      <c r="K6" s="103">
        <v>0</v>
      </c>
      <c r="L6" s="103">
        <v>55739</v>
      </c>
      <c r="M6" s="103">
        <v>1</v>
      </c>
      <c r="N6" s="103">
        <v>0</v>
      </c>
      <c r="O6" s="105">
        <v>504015</v>
      </c>
    </row>
    <row r="7" spans="1:15" ht="19.5" x14ac:dyDescent="0.25">
      <c r="A7" s="99" t="s">
        <v>8</v>
      </c>
      <c r="B7" s="91">
        <v>5</v>
      </c>
      <c r="C7" s="100">
        <v>1142</v>
      </c>
      <c r="D7" s="101">
        <v>1625</v>
      </c>
      <c r="E7" s="101">
        <v>4885</v>
      </c>
      <c r="F7" s="101">
        <v>550</v>
      </c>
      <c r="G7" s="101">
        <v>36728</v>
      </c>
      <c r="H7" s="101">
        <v>60586</v>
      </c>
      <c r="I7" s="102">
        <v>105515</v>
      </c>
      <c r="J7" s="103">
        <v>10322</v>
      </c>
      <c r="K7" s="103">
        <v>0</v>
      </c>
      <c r="L7" s="103">
        <v>645726</v>
      </c>
      <c r="M7" s="103">
        <v>0</v>
      </c>
      <c r="N7" s="103">
        <v>0</v>
      </c>
      <c r="O7" s="105">
        <v>761563</v>
      </c>
    </row>
    <row r="8" spans="1:15" ht="19.5" x14ac:dyDescent="0.25">
      <c r="A8" s="99" t="s">
        <v>9</v>
      </c>
      <c r="B8" s="91">
        <v>6</v>
      </c>
      <c r="C8" s="100">
        <v>73706</v>
      </c>
      <c r="D8" s="101">
        <v>23567</v>
      </c>
      <c r="E8" s="101">
        <v>470819</v>
      </c>
      <c r="F8" s="101">
        <v>12572</v>
      </c>
      <c r="G8" s="101">
        <v>144321</v>
      </c>
      <c r="H8" s="101">
        <v>305755</v>
      </c>
      <c r="I8" s="102">
        <v>1030742</v>
      </c>
      <c r="J8" s="103">
        <v>1535715</v>
      </c>
      <c r="K8" s="103">
        <v>6616212</v>
      </c>
      <c r="L8" s="103">
        <v>745371</v>
      </c>
      <c r="M8" s="103">
        <v>76659</v>
      </c>
      <c r="N8" s="103">
        <v>131858</v>
      </c>
      <c r="O8" s="105">
        <v>3872842</v>
      </c>
    </row>
    <row r="9" spans="1:15" ht="20.25" thickBot="1" x14ac:dyDescent="0.3">
      <c r="A9" s="157" t="s">
        <v>53</v>
      </c>
      <c r="B9" s="158"/>
      <c r="C9" s="106">
        <v>366168</v>
      </c>
      <c r="D9" s="102">
        <v>54128</v>
      </c>
      <c r="E9" s="102">
        <v>1893753</v>
      </c>
      <c r="F9" s="102">
        <v>73732</v>
      </c>
      <c r="G9" s="102">
        <v>442147</v>
      </c>
      <c r="H9" s="102">
        <v>885583</v>
      </c>
      <c r="I9" s="102">
        <v>3715511</v>
      </c>
      <c r="J9" s="107">
        <v>2873773</v>
      </c>
      <c r="K9" s="107">
        <v>621440</v>
      </c>
      <c r="L9" s="107">
        <v>2255063</v>
      </c>
      <c r="M9" s="107">
        <v>1721539</v>
      </c>
      <c r="N9" s="107">
        <v>1246157</v>
      </c>
      <c r="O9" s="108">
        <v>9941171</v>
      </c>
    </row>
    <row r="10" spans="1:15" ht="19.5" x14ac:dyDescent="0.25">
      <c r="A10" s="159" t="s">
        <v>54</v>
      </c>
      <c r="B10" s="160"/>
      <c r="C10" s="109">
        <v>499435</v>
      </c>
      <c r="D10" s="103">
        <v>1040233</v>
      </c>
      <c r="E10" s="103">
        <v>949035</v>
      </c>
      <c r="F10" s="103">
        <v>430283</v>
      </c>
      <c r="G10" s="103">
        <v>319416</v>
      </c>
      <c r="H10" s="103">
        <v>2987258</v>
      </c>
      <c r="I10" s="110">
        <v>6225618</v>
      </c>
      <c r="J10" s="111"/>
      <c r="K10" s="112"/>
      <c r="L10" s="112"/>
      <c r="M10" s="112"/>
      <c r="N10" s="112"/>
      <c r="O10" s="113"/>
    </row>
    <row r="11" spans="1:15" ht="19.5" x14ac:dyDescent="0.25">
      <c r="A11" s="149" t="s">
        <v>55</v>
      </c>
      <c r="B11" s="150"/>
      <c r="C11" s="109">
        <v>16112</v>
      </c>
      <c r="D11" s="103">
        <v>28519</v>
      </c>
      <c r="E11" s="103">
        <v>163018</v>
      </c>
      <c r="F11" s="103">
        <v>116462</v>
      </c>
      <c r="G11" s="103">
        <v>113482</v>
      </c>
      <c r="H11" s="103">
        <v>738025</v>
      </c>
      <c r="I11" s="110">
        <v>1175618</v>
      </c>
      <c r="J11" s="114"/>
      <c r="K11" s="115"/>
      <c r="L11" s="115"/>
      <c r="M11" s="115"/>
      <c r="N11" s="115"/>
      <c r="O11" s="116"/>
    </row>
    <row r="12" spans="1:15" ht="19.5" x14ac:dyDescent="0.25">
      <c r="A12" s="149" t="s">
        <v>56</v>
      </c>
      <c r="B12" s="150"/>
      <c r="C12" s="117">
        <v>-217</v>
      </c>
      <c r="D12" s="103">
        <v>11451</v>
      </c>
      <c r="E12" s="103">
        <v>98484</v>
      </c>
      <c r="F12" s="103">
        <v>5363</v>
      </c>
      <c r="G12" s="103">
        <v>9024</v>
      </c>
      <c r="H12" s="103">
        <v>35200</v>
      </c>
      <c r="I12" s="110">
        <v>159304</v>
      </c>
      <c r="J12" s="114"/>
      <c r="K12" s="115"/>
      <c r="L12" s="115"/>
      <c r="M12" s="115"/>
      <c r="N12" s="115"/>
      <c r="O12" s="116"/>
    </row>
    <row r="13" spans="1:15" ht="19.5" x14ac:dyDescent="0.25">
      <c r="A13" s="149" t="s">
        <v>57</v>
      </c>
      <c r="B13" s="150"/>
      <c r="C13" s="109">
        <v>424080</v>
      </c>
      <c r="D13" s="103">
        <v>38364</v>
      </c>
      <c r="E13" s="103">
        <v>107529</v>
      </c>
      <c r="F13" s="103">
        <v>18001</v>
      </c>
      <c r="G13" s="103">
        <v>28259</v>
      </c>
      <c r="H13" s="103">
        <v>936792</v>
      </c>
      <c r="I13" s="110">
        <v>1553025</v>
      </c>
      <c r="J13" s="114"/>
      <c r="K13" s="115"/>
      <c r="L13" s="115"/>
      <c r="M13" s="115"/>
      <c r="N13" s="115"/>
      <c r="O13" s="116"/>
    </row>
    <row r="14" spans="1:15" ht="19.5" x14ac:dyDescent="0.25">
      <c r="A14" s="149" t="s">
        <v>58</v>
      </c>
      <c r="B14" s="150"/>
      <c r="C14" s="109">
        <v>59460</v>
      </c>
      <c r="D14" s="103">
        <v>961899</v>
      </c>
      <c r="E14" s="103">
        <v>580004</v>
      </c>
      <c r="F14" s="103">
        <v>290457</v>
      </c>
      <c r="G14" s="103">
        <v>168651</v>
      </c>
      <c r="H14" s="103">
        <v>1277241</v>
      </c>
      <c r="I14" s="110">
        <v>3337712</v>
      </c>
      <c r="J14" s="114"/>
      <c r="K14" s="115"/>
      <c r="L14" s="115"/>
      <c r="M14" s="115"/>
      <c r="N14" s="115"/>
      <c r="O14" s="116"/>
    </row>
    <row r="15" spans="1:15" ht="20.25" thickBot="1" x14ac:dyDescent="0.3">
      <c r="A15" s="151" t="s">
        <v>18</v>
      </c>
      <c r="B15" s="152"/>
      <c r="C15" s="118">
        <v>865603</v>
      </c>
      <c r="D15" s="119">
        <v>1094360</v>
      </c>
      <c r="E15" s="119">
        <v>2842788</v>
      </c>
      <c r="F15" s="119">
        <v>504015</v>
      </c>
      <c r="G15" s="119">
        <v>761563</v>
      </c>
      <c r="H15" s="119">
        <v>3872842</v>
      </c>
      <c r="I15" s="120">
        <v>9941171</v>
      </c>
      <c r="J15" s="121"/>
      <c r="K15" s="122"/>
      <c r="L15" s="122"/>
      <c r="M15" s="122"/>
      <c r="N15" s="122"/>
      <c r="O15" s="123"/>
    </row>
  </sheetData>
  <mergeCells count="15">
    <mergeCell ref="A13:B13"/>
    <mergeCell ref="A14:B14"/>
    <mergeCell ref="A15:B15"/>
    <mergeCell ref="N1:N2"/>
    <mergeCell ref="O1:O2"/>
    <mergeCell ref="A9:B9"/>
    <mergeCell ref="A10:B10"/>
    <mergeCell ref="A11:B11"/>
    <mergeCell ref="A12:B12"/>
    <mergeCell ref="A1:B2"/>
    <mergeCell ref="I1:I2"/>
    <mergeCell ref="J1:J2"/>
    <mergeCell ref="K1:K2"/>
    <mergeCell ref="L1:L2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1430-40E9-4658-AC61-7401131BD3A6}">
  <dimension ref="A1:K11"/>
  <sheetViews>
    <sheetView workbookViewId="0">
      <selection activeCell="H27" sqref="H27"/>
    </sheetView>
  </sheetViews>
  <sheetFormatPr defaultRowHeight="15" x14ac:dyDescent="0.25"/>
  <sheetData>
    <row r="1" spans="1:11" ht="39" x14ac:dyDescent="0.25">
      <c r="A1" s="161" t="s">
        <v>47</v>
      </c>
      <c r="B1" s="162"/>
      <c r="C1" s="88" t="s">
        <v>3</v>
      </c>
      <c r="D1" s="89" t="s">
        <v>24</v>
      </c>
      <c r="E1" s="89" t="s">
        <v>6</v>
      </c>
      <c r="F1" s="89" t="s">
        <v>7</v>
      </c>
      <c r="G1" s="89" t="s">
        <v>8</v>
      </c>
      <c r="H1" s="89" t="s">
        <v>9</v>
      </c>
      <c r="I1" s="153" t="s">
        <v>49</v>
      </c>
      <c r="J1" s="153" t="s">
        <v>59</v>
      </c>
      <c r="K1" s="155" t="s">
        <v>18</v>
      </c>
    </row>
    <row r="2" spans="1:11" ht="20.25" thickBot="1" x14ac:dyDescent="0.3">
      <c r="A2" s="163"/>
      <c r="B2" s="164"/>
      <c r="C2" s="90">
        <v>1</v>
      </c>
      <c r="D2" s="91">
        <v>2</v>
      </c>
      <c r="E2" s="91">
        <v>3</v>
      </c>
      <c r="F2" s="91">
        <v>4</v>
      </c>
      <c r="G2" s="91">
        <v>5</v>
      </c>
      <c r="H2" s="91">
        <v>6</v>
      </c>
      <c r="I2" s="154"/>
      <c r="J2" s="154"/>
      <c r="K2" s="156"/>
    </row>
    <row r="3" spans="1:11" ht="19.5" x14ac:dyDescent="0.25">
      <c r="A3" s="92" t="s">
        <v>3</v>
      </c>
      <c r="B3" s="93">
        <v>1</v>
      </c>
      <c r="C3" s="94">
        <v>157516</v>
      </c>
      <c r="D3" s="95">
        <v>2094</v>
      </c>
      <c r="E3" s="95">
        <v>280615</v>
      </c>
      <c r="F3" s="95">
        <v>79</v>
      </c>
      <c r="G3" s="95">
        <v>1016</v>
      </c>
      <c r="H3" s="95">
        <v>12018</v>
      </c>
      <c r="I3" s="97">
        <v>269601</v>
      </c>
      <c r="J3" s="96">
        <v>275350</v>
      </c>
      <c r="K3" s="98">
        <v>865603</v>
      </c>
    </row>
    <row r="4" spans="1:11" ht="19.5" x14ac:dyDescent="0.25">
      <c r="A4" s="99" t="s">
        <v>24</v>
      </c>
      <c r="B4" s="91">
        <v>2</v>
      </c>
      <c r="C4" s="100">
        <v>446</v>
      </c>
      <c r="D4" s="101">
        <v>208</v>
      </c>
      <c r="E4" s="101">
        <v>117760</v>
      </c>
      <c r="F4" s="101">
        <v>275</v>
      </c>
      <c r="G4" s="101">
        <v>6813</v>
      </c>
      <c r="H4" s="101">
        <v>796</v>
      </c>
      <c r="I4" s="103">
        <v>774</v>
      </c>
      <c r="J4" s="96">
        <v>972846</v>
      </c>
      <c r="K4" s="105">
        <v>1094360</v>
      </c>
    </row>
    <row r="5" spans="1:11" ht="19.5" x14ac:dyDescent="0.25">
      <c r="A5" s="99" t="s">
        <v>6</v>
      </c>
      <c r="B5" s="91">
        <v>3</v>
      </c>
      <c r="C5" s="100">
        <v>120652</v>
      </c>
      <c r="D5" s="101">
        <v>19597</v>
      </c>
      <c r="E5" s="101">
        <v>908717</v>
      </c>
      <c r="F5" s="101">
        <v>8673</v>
      </c>
      <c r="G5" s="101">
        <v>251779</v>
      </c>
      <c r="H5" s="101">
        <v>366549</v>
      </c>
      <c r="I5" s="103">
        <v>932737</v>
      </c>
      <c r="J5" s="96">
        <v>2324399</v>
      </c>
      <c r="K5" s="105">
        <v>2842788</v>
      </c>
    </row>
    <row r="6" spans="1:11" ht="19.5" x14ac:dyDescent="0.25">
      <c r="A6" s="99" t="s">
        <v>7</v>
      </c>
      <c r="B6" s="91">
        <v>4</v>
      </c>
      <c r="C6" s="100">
        <v>12707</v>
      </c>
      <c r="D6" s="101">
        <v>7037</v>
      </c>
      <c r="E6" s="101">
        <v>110956</v>
      </c>
      <c r="F6" s="101">
        <v>51582</v>
      </c>
      <c r="G6" s="101">
        <v>1490</v>
      </c>
      <c r="H6" s="101">
        <v>139880</v>
      </c>
      <c r="I6" s="103">
        <v>124624</v>
      </c>
      <c r="J6" s="96">
        <v>55740</v>
      </c>
      <c r="K6" s="105">
        <v>504015</v>
      </c>
    </row>
    <row r="7" spans="1:11" ht="19.5" x14ac:dyDescent="0.25">
      <c r="A7" s="99" t="s">
        <v>8</v>
      </c>
      <c r="B7" s="91">
        <v>5</v>
      </c>
      <c r="C7" s="100">
        <v>1142</v>
      </c>
      <c r="D7" s="101">
        <v>1625</v>
      </c>
      <c r="E7" s="101">
        <v>4885</v>
      </c>
      <c r="F7" s="101">
        <v>550</v>
      </c>
      <c r="G7" s="101">
        <v>36728</v>
      </c>
      <c r="H7" s="101">
        <v>60586</v>
      </c>
      <c r="I7" s="103">
        <v>10322</v>
      </c>
      <c r="J7" s="96">
        <v>645726</v>
      </c>
      <c r="K7" s="105">
        <v>761563</v>
      </c>
    </row>
    <row r="8" spans="1:11" ht="20.25" thickBot="1" x14ac:dyDescent="0.3">
      <c r="A8" s="99" t="s">
        <v>9</v>
      </c>
      <c r="B8" s="91">
        <v>6</v>
      </c>
      <c r="C8" s="100">
        <v>73706</v>
      </c>
      <c r="D8" s="101">
        <v>23567</v>
      </c>
      <c r="E8" s="101">
        <v>470819</v>
      </c>
      <c r="F8" s="101">
        <v>12572</v>
      </c>
      <c r="G8" s="101">
        <v>144321</v>
      </c>
      <c r="H8" s="101">
        <v>305755</v>
      </c>
      <c r="I8" s="124">
        <v>1535715</v>
      </c>
      <c r="J8" s="96">
        <v>7570100</v>
      </c>
      <c r="K8" s="108">
        <v>3872842</v>
      </c>
    </row>
    <row r="9" spans="1:11" ht="19.5" x14ac:dyDescent="0.25">
      <c r="A9" s="149" t="s">
        <v>55</v>
      </c>
      <c r="B9" s="150"/>
      <c r="C9" s="109">
        <v>16112</v>
      </c>
      <c r="D9" s="103">
        <v>28519</v>
      </c>
      <c r="E9" s="103">
        <v>163018</v>
      </c>
      <c r="F9" s="103">
        <v>116462</v>
      </c>
      <c r="G9" s="103">
        <v>113482</v>
      </c>
      <c r="H9" s="103">
        <v>738025</v>
      </c>
      <c r="I9" s="125">
        <v>1</v>
      </c>
      <c r="J9" s="126"/>
      <c r="K9" s="127"/>
    </row>
    <row r="10" spans="1:11" ht="19.5" x14ac:dyDescent="0.25">
      <c r="A10" s="159" t="s">
        <v>60</v>
      </c>
      <c r="B10" s="160"/>
      <c r="C10" s="109">
        <v>483540</v>
      </c>
      <c r="D10" s="109">
        <v>1000263</v>
      </c>
      <c r="E10" s="109">
        <v>687533</v>
      </c>
      <c r="F10" s="109">
        <v>308458</v>
      </c>
      <c r="G10" s="109">
        <v>196910</v>
      </c>
      <c r="H10" s="109">
        <v>2214033</v>
      </c>
      <c r="I10" s="128"/>
      <c r="J10" s="129"/>
      <c r="K10" s="130"/>
    </row>
    <row r="11" spans="1:11" ht="20.25" thickBot="1" x14ac:dyDescent="0.3">
      <c r="A11" s="151" t="s">
        <v>18</v>
      </c>
      <c r="B11" s="152"/>
      <c r="C11" s="118">
        <v>865603</v>
      </c>
      <c r="D11" s="119">
        <v>1094360</v>
      </c>
      <c r="E11" s="119">
        <v>2842788</v>
      </c>
      <c r="F11" s="119">
        <v>504015</v>
      </c>
      <c r="G11" s="119">
        <v>761563</v>
      </c>
      <c r="H11" s="119">
        <v>3872842</v>
      </c>
      <c r="I11" s="131">
        <v>2873773</v>
      </c>
      <c r="J11" s="132"/>
      <c r="K11" s="133"/>
    </row>
  </sheetData>
  <mergeCells count="7">
    <mergeCell ref="J1:J2"/>
    <mergeCell ref="K1:K2"/>
    <mergeCell ref="A9:B9"/>
    <mergeCell ref="A10:B10"/>
    <mergeCell ref="A11:B11"/>
    <mergeCell ref="A1:B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سنتی</vt:lpstr>
      <vt:lpstr>ضریب اشتغال</vt:lpstr>
      <vt:lpstr>دیازنباخر</vt:lpstr>
      <vt:lpstr>شبه sam 01</vt:lpstr>
      <vt:lpstr>شبه sam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saffari</dc:creator>
  <cp:lastModifiedBy>saeed saffari</cp:lastModifiedBy>
  <dcterms:created xsi:type="dcterms:W3CDTF">2015-06-05T18:17:20Z</dcterms:created>
  <dcterms:modified xsi:type="dcterms:W3CDTF">2021-06-10T12:25:13Z</dcterms:modified>
</cp:coreProperties>
</file>