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D:\📚 Study &amp; Learn\📊 Excel &amp; Google Sheets\LearnIT- Excel\"/>
    </mc:Choice>
  </mc:AlternateContent>
  <xr:revisionPtr revIDLastSave="0" documentId="13_ncr:9_{4EC99832-0519-4AF1-9EE5-7FD9BC1A6176}" xr6:coauthVersionLast="47" xr6:coauthVersionMax="47" xr10:uidLastSave="{00000000-0000-0000-0000-000000000000}"/>
  <bookViews>
    <workbookView xWindow="-108" yWindow="-108" windowWidth="23256" windowHeight="12576" xr2:uid="{2FF65EC6-95E5-476D-9556-FEE3D41670FE}"/>
  </bookViews>
  <sheets>
    <sheet name="Sales Dashboard" sheetId="9" r:id="rId1"/>
    <sheet name="project_data" sheetId="1" r:id="rId2"/>
    <sheet name="summary" sheetId="13" r:id="rId3"/>
    <sheet name="sort_analysis" sheetId="2" r:id="rId4"/>
    <sheet name="avg revenue" sheetId="7" r:id="rId5"/>
    <sheet name="total units_product categ" sheetId="8" r:id="rId6"/>
    <sheet name="revenue_dept" sheetId="3" r:id="rId7"/>
    <sheet name="monthly revenue" sheetId="5" r:id="rId8"/>
  </sheets>
  <definedNames>
    <definedName name="Slicer_Department">#N/A</definedName>
    <definedName name="Slicer_Department1">#N/A</definedName>
    <definedName name="Slicer_Department2">#N/A</definedName>
    <definedName name="Slicer_Location">#N/A</definedName>
    <definedName name="Slicer_Performance_Rating">#N/A</definedName>
    <definedName name="Slicer_Product_Sold">#N/A</definedName>
  </definedNames>
  <calcPr calcId="0"/>
  <pivotCaches>
    <pivotCache cacheId="23" r:id="rId9"/>
    <pivotCache cacheId="39"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B11" i="13"/>
  <c r="B12" i="13"/>
  <c r="B13" i="13"/>
  <c r="B14" i="13"/>
  <c r="B15" i="13"/>
  <c r="B2" i="13"/>
  <c r="B3" i="13"/>
  <c r="B4" i="13"/>
  <c r="B5" i="13"/>
  <c r="B6" i="13"/>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L106" i="2"/>
  <c r="L80" i="2"/>
  <c r="L65" i="2"/>
  <c r="L50" i="2"/>
  <c r="L23" i="2"/>
  <c r="L107" i="2" l="1"/>
</calcChain>
</file>

<file path=xl/sharedStrings.xml><?xml version="1.0" encoding="utf-8"?>
<sst xmlns="http://schemas.openxmlformats.org/spreadsheetml/2006/main" count="1823" uniqueCount="135">
  <si>
    <t>Employee_ID</t>
  </si>
  <si>
    <t>First_Name</t>
  </si>
  <si>
    <t>Last_Name</t>
  </si>
  <si>
    <t>Department</t>
  </si>
  <si>
    <t>Location</t>
  </si>
  <si>
    <t>Product_Sold</t>
  </si>
  <si>
    <t>Units_Sold</t>
  </si>
  <si>
    <t>Unit_Price</t>
  </si>
  <si>
    <t>Days_Off</t>
  </si>
  <si>
    <t>Joining_Date</t>
  </si>
  <si>
    <t>Revenue</t>
  </si>
  <si>
    <t>Performance_Rating</t>
  </si>
  <si>
    <t>Tom</t>
  </si>
  <si>
    <t>Clark</t>
  </si>
  <si>
    <t>Sales</t>
  </si>
  <si>
    <t>New York</t>
  </si>
  <si>
    <t>Laptop</t>
  </si>
  <si>
    <t>Friday</t>
  </si>
  <si>
    <t>Medium</t>
  </si>
  <si>
    <t>Jane</t>
  </si>
  <si>
    <t>Brown</t>
  </si>
  <si>
    <t>HR</t>
  </si>
  <si>
    <t>Wednesday</t>
  </si>
  <si>
    <t>Bob</t>
  </si>
  <si>
    <t>IT</t>
  </si>
  <si>
    <t>Chicago</t>
  </si>
  <si>
    <t>Keyboard</t>
  </si>
  <si>
    <t>Thursday</t>
  </si>
  <si>
    <t>Low</t>
  </si>
  <si>
    <t>Wilson</t>
  </si>
  <si>
    <t>Printer</t>
  </si>
  <si>
    <t>Alex</t>
  </si>
  <si>
    <t>Dallas</t>
  </si>
  <si>
    <t>Monitor</t>
  </si>
  <si>
    <t>High</t>
  </si>
  <si>
    <t>Eva</t>
  </si>
  <si>
    <t>San Francisco</t>
  </si>
  <si>
    <t>Lee</t>
  </si>
  <si>
    <t>Finance</t>
  </si>
  <si>
    <t>Monday</t>
  </si>
  <si>
    <t>Sara</t>
  </si>
  <si>
    <t>Tuesday</t>
  </si>
  <si>
    <t>Adams</t>
  </si>
  <si>
    <t>Mouse</t>
  </si>
  <si>
    <t>Marketing</t>
  </si>
  <si>
    <t>Boston</t>
  </si>
  <si>
    <t>Smith</t>
  </si>
  <si>
    <t>Johnson</t>
  </si>
  <si>
    <t>Alice</t>
  </si>
  <si>
    <t>John</t>
  </si>
  <si>
    <t>Davis</t>
  </si>
  <si>
    <t>Full_Name</t>
  </si>
  <si>
    <t>Tom Clark</t>
  </si>
  <si>
    <t>Jane Brown</t>
  </si>
  <si>
    <t>Bob Brown</t>
  </si>
  <si>
    <t>Tom Wilson</t>
  </si>
  <si>
    <t>Alex Brown</t>
  </si>
  <si>
    <t>Eva Brown</t>
  </si>
  <si>
    <t>Bob Lee</t>
  </si>
  <si>
    <t>Bob Wilson</t>
  </si>
  <si>
    <t>Tom Lee</t>
  </si>
  <si>
    <t>Sara Clark</t>
  </si>
  <si>
    <t>Alex Adams</t>
  </si>
  <si>
    <t>Alex Lee</t>
  </si>
  <si>
    <t>Eva Clark</t>
  </si>
  <si>
    <t>Jane Smith</t>
  </si>
  <si>
    <t>Eva Lee</t>
  </si>
  <si>
    <t>Eva Adams</t>
  </si>
  <si>
    <t>Alex Johnson</t>
  </si>
  <si>
    <t>Alice Adams</t>
  </si>
  <si>
    <t>Bob Johnson</t>
  </si>
  <si>
    <t>Sara Brown</t>
  </si>
  <si>
    <t>Jane Johnson</t>
  </si>
  <si>
    <t>Alice Brown</t>
  </si>
  <si>
    <t>Sara Smith</t>
  </si>
  <si>
    <t>Eva Wilson</t>
  </si>
  <si>
    <t>Jane Wilson</t>
  </si>
  <si>
    <t>John Johnson</t>
  </si>
  <si>
    <t>Sara Johnson</t>
  </si>
  <si>
    <t>Alice Clark</t>
  </si>
  <si>
    <t>John Smith</t>
  </si>
  <si>
    <t>John Clark</t>
  </si>
  <si>
    <t>Alex Smith</t>
  </si>
  <si>
    <t>Tom Smith</t>
  </si>
  <si>
    <t>Sara Wilson</t>
  </si>
  <si>
    <t>Jane Adams</t>
  </si>
  <si>
    <t>Jane Clark</t>
  </si>
  <si>
    <t>Eva Davis</t>
  </si>
  <si>
    <t>Tom Davis</t>
  </si>
  <si>
    <t>Alice Smith</t>
  </si>
  <si>
    <t>Alice Davis</t>
  </si>
  <si>
    <t>Jane Davis</t>
  </si>
  <si>
    <t>Tom Johnson</t>
  </si>
  <si>
    <t>John Brown</t>
  </si>
  <si>
    <t>Alex Clark</t>
  </si>
  <si>
    <t>Bob Adams</t>
  </si>
  <si>
    <t>John Wilson</t>
  </si>
  <si>
    <t>Tom Brown</t>
  </si>
  <si>
    <t>Alice Lee</t>
  </si>
  <si>
    <t>Sara Adams</t>
  </si>
  <si>
    <t>John Davis</t>
  </si>
  <si>
    <t>Sara Lee</t>
  </si>
  <si>
    <t>Alice Johnson</t>
  </si>
  <si>
    <t>Bob Davis</t>
  </si>
  <si>
    <t>Finance Total</t>
  </si>
  <si>
    <t>HR Total</t>
  </si>
  <si>
    <t>IT Total</t>
  </si>
  <si>
    <t>Marketing Total</t>
  </si>
  <si>
    <t>Sales Total</t>
  </si>
  <si>
    <t>Grand Total</t>
  </si>
  <si>
    <t>Row Labels</t>
  </si>
  <si>
    <t>Sum of Revenue</t>
  </si>
  <si>
    <t>Sum of Units_Sold</t>
  </si>
  <si>
    <t>Average of Revenue</t>
  </si>
  <si>
    <t>Column Labels</t>
  </si>
  <si>
    <t>(blank)</t>
  </si>
  <si>
    <t>Month</t>
  </si>
  <si>
    <t>January</t>
  </si>
  <si>
    <t>February</t>
  </si>
  <si>
    <t>March</t>
  </si>
  <si>
    <t>April</t>
  </si>
  <si>
    <t>May</t>
  </si>
  <si>
    <t>June</t>
  </si>
  <si>
    <t>July</t>
  </si>
  <si>
    <t>August</t>
  </si>
  <si>
    <t>September</t>
  </si>
  <si>
    <t>October</t>
  </si>
  <si>
    <t>November</t>
  </si>
  <si>
    <t>December</t>
  </si>
  <si>
    <t>Employee Sales Dashboard</t>
  </si>
  <si>
    <t>Total Revenue</t>
  </si>
  <si>
    <t>Average Revenue</t>
  </si>
  <si>
    <t>Performance</t>
  </si>
  <si>
    <t>Prepared By:</t>
  </si>
  <si>
    <t>Md. Saeed Al Hasan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</si>
</sst>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sz val="18"/>
      <color theme="0" tint="-4.9989318521683403E-2"/>
      <name val="Calibri"/>
      <family val="2"/>
      <scheme val="minor"/>
    </font>
    <font>
      <b/>
      <sz val="22"/>
      <color theme="0" tint="-4.9989318521683403E-2"/>
      <name val="Arial Narrow"/>
      <family val="2"/>
    </font>
    <font>
      <b/>
      <u/>
      <sz val="18"/>
      <color theme="1"/>
      <name val="Calibri"/>
      <family val="2"/>
      <scheme val="minor"/>
    </font>
    <font>
      <b/>
      <sz val="18"/>
      <color theme="5" tint="-0.249977111117893"/>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theme="6"/>
      </patternFill>
    </fill>
    <fill>
      <patternFill patternType="solid">
        <fgColor theme="0" tint="-0.14999847407452621"/>
        <bgColor theme="0" tint="-0.14999847407452621"/>
      </patternFill>
    </fill>
    <fill>
      <patternFill patternType="solid">
        <fgColor theme="9"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1"/>
      </bottom>
      <diagonal/>
    </border>
    <border>
      <left/>
      <right/>
      <top style="medium">
        <color theme="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0" fontId="0" fillId="34" borderId="0" xfId="0" applyFont="1" applyFill="1"/>
    <xf numFmtId="0" fontId="0" fillId="0" borderId="0" xfId="0" applyFont="1"/>
    <xf numFmtId="0" fontId="0" fillId="0" borderId="10" xfId="0" applyFont="1" applyBorder="1"/>
    <xf numFmtId="166" fontId="0" fillId="0" borderId="0" xfId="0" applyNumberFormat="1"/>
    <xf numFmtId="0" fontId="0" fillId="34" borderId="11" xfId="0" applyFont="1" applyFill="1" applyBorder="1"/>
    <xf numFmtId="166" fontId="0" fillId="34" borderId="11" xfId="0" applyNumberFormat="1" applyFont="1" applyFill="1" applyBorder="1"/>
    <xf numFmtId="14" fontId="0" fillId="34" borderId="11" xfId="0" applyNumberFormat="1" applyFont="1" applyFill="1" applyBorder="1"/>
    <xf numFmtId="166" fontId="0" fillId="0" borderId="0" xfId="0" applyNumberFormat="1" applyFont="1"/>
    <xf numFmtId="14" fontId="0" fillId="0" borderId="0" xfId="0" applyNumberFormat="1" applyFont="1"/>
    <xf numFmtId="166" fontId="0" fillId="34" borderId="0" xfId="0" applyNumberFormat="1" applyFont="1" applyFill="1"/>
    <xf numFmtId="14" fontId="0" fillId="34" borderId="0" xfId="0" applyNumberFormat="1" applyFont="1" applyFill="1"/>
    <xf numFmtId="166" fontId="0" fillId="0" borderId="10" xfId="0" applyNumberFormat="1" applyFont="1" applyBorder="1"/>
    <xf numFmtId="14" fontId="0" fillId="0" borderId="10" xfId="0" applyNumberFormat="1" applyFont="1" applyBorder="1"/>
    <xf numFmtId="0" fontId="16" fillId="34" borderId="0" xfId="0" applyFont="1" applyFill="1"/>
    <xf numFmtId="0" fontId="0" fillId="0" borderId="0" xfId="0" applyFont="1" applyBorder="1"/>
    <xf numFmtId="166" fontId="0" fillId="0" borderId="0" xfId="0" applyNumberFormat="1" applyFont="1" applyBorder="1"/>
    <xf numFmtId="14" fontId="0" fillId="0" borderId="0" xfId="0" applyNumberFormat="1" applyFont="1" applyBorder="1"/>
    <xf numFmtId="0" fontId="16" fillId="0" borderId="0" xfId="0" applyFont="1" applyBorder="1"/>
    <xf numFmtId="0" fontId="13" fillId="33" borderId="0" xfId="0" applyFont="1" applyFill="1" applyBorder="1"/>
    <xf numFmtId="166" fontId="13" fillId="33" borderId="0" xfId="0" applyNumberFormat="1" applyFont="1" applyFill="1" applyBorder="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0" borderId="0" xfId="0" applyFont="1" applyFill="1" applyAlignment="1">
      <alignment horizontal="center" vertical="center"/>
    </xf>
    <xf numFmtId="0" fontId="0" fillId="0" borderId="0" xfId="0" applyFill="1"/>
    <xf numFmtId="0" fontId="18" fillId="0" borderId="0" xfId="0" applyFont="1" applyFill="1" applyAlignment="1">
      <alignment vertical="center"/>
    </xf>
    <xf numFmtId="0" fontId="20" fillId="35" borderId="0" xfId="0" applyFont="1" applyFill="1" applyAlignment="1">
      <alignment horizontal="center" vertical="center"/>
    </xf>
    <xf numFmtId="0" fontId="21" fillId="0" borderId="0" xfId="0" applyFont="1" applyFill="1" applyAlignment="1">
      <alignment horizontal="center" vertical="center"/>
    </xf>
    <xf numFmtId="0" fontId="22" fillId="0"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ont>
        <color rgb="FF006100"/>
      </font>
      <fill>
        <patternFill>
          <bgColor rgb="FFC6EFCE"/>
        </patternFill>
      </fill>
    </dxf>
    <dxf>
      <font>
        <color rgb="FF9C0006"/>
      </font>
      <fill>
        <patternFill>
          <bgColor rgb="FFFFC7CE"/>
        </patternFill>
      </fill>
    </dxf>
    <dxf>
      <font>
        <color rgb="FF9C5700"/>
      </font>
      <fill>
        <patternFill>
          <bgColor rgb="FFFFEB9C"/>
        </patternFill>
      </fill>
    </dxf>
    <dxf>
      <numFmt numFmtId="0" formatCode="General"/>
    </dxf>
    <dxf>
      <numFmt numFmtId="2" formatCode="0.00"/>
    </dxf>
    <dxf>
      <numFmt numFmtId="0" formatCode="General"/>
    </dxf>
    <dxf>
      <numFmt numFmtId="19" formatCode="m/d/yyyy"/>
    </dxf>
    <dxf>
      <font>
        <b/>
        <i val="0"/>
        <strike val="0"/>
        <condense val="0"/>
        <extend val="0"/>
        <outline val="0"/>
        <shadow val="0"/>
        <u val="none"/>
        <vertAlign val="baseline"/>
        <sz val="11"/>
        <color theme="0"/>
        <name val="Calibri"/>
        <family val="2"/>
        <scheme val="minor"/>
      </font>
      <fill>
        <patternFill patternType="solid">
          <fgColor theme="6"/>
          <bgColor theme="6"/>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right/>
        <top/>
        <bottom style="medium">
          <color theme="1"/>
        </bottom>
        <vertical/>
        <horizontal/>
      </border>
    </dxf>
    <dxf>
      <font>
        <b val="0"/>
        <i val="0"/>
        <strike val="0"/>
        <condense val="0"/>
        <extend val="0"/>
        <outline val="0"/>
        <shadow val="0"/>
        <u val="none"/>
        <vertAlign val="baseline"/>
        <sz val="11"/>
        <color theme="1"/>
        <name val="Calibri"/>
        <family val="2"/>
        <scheme val="minor"/>
      </font>
      <numFmt numFmtId="166" formatCode="&quot;$&quot;#,##0"/>
      <border diagonalUp="0" diagonalDown="0">
        <left/>
        <right/>
        <top/>
        <bottom style="medium">
          <color theme="1"/>
        </bottom>
        <vertical/>
        <horizontal/>
      </border>
    </dxf>
    <dxf>
      <font>
        <b val="0"/>
        <i val="0"/>
        <strike val="0"/>
        <condense val="0"/>
        <extend val="0"/>
        <outline val="0"/>
        <shadow val="0"/>
        <u val="none"/>
        <vertAlign val="baseline"/>
        <sz val="11"/>
        <color theme="1"/>
        <name val="Calibri"/>
        <family val="2"/>
        <scheme val="minor"/>
      </font>
      <numFmt numFmtId="19" formatCode="m/d/yyyy"/>
      <border diagonalUp="0" diagonalDown="0">
        <left/>
        <right/>
        <top/>
        <bottom style="medium">
          <color theme="1"/>
        </bottom>
        <vertical/>
        <horizontal/>
      </border>
    </dxf>
    <dxf>
      <font>
        <b val="0"/>
        <i val="0"/>
        <strike val="0"/>
        <condense val="0"/>
        <extend val="0"/>
        <outline val="0"/>
        <shadow val="0"/>
        <u val="none"/>
        <vertAlign val="baseline"/>
        <sz val="11"/>
        <color theme="1"/>
        <name val="Calibri"/>
        <family val="2"/>
        <scheme val="minor"/>
      </font>
      <border diagonalUp="0" diagonalDown="0">
        <left/>
        <right/>
        <top/>
        <bottom style="medium">
          <color theme="1"/>
        </bottom>
        <vertical/>
        <horizontal/>
      </border>
    </dxf>
    <dxf>
      <font>
        <b val="0"/>
        <i val="0"/>
        <strike val="0"/>
        <condense val="0"/>
        <extend val="0"/>
        <outline val="0"/>
        <shadow val="0"/>
        <u val="none"/>
        <vertAlign val="baseline"/>
        <sz val="11"/>
        <color theme="1"/>
        <name val="Calibri"/>
        <family val="2"/>
        <scheme val="minor"/>
      </font>
      <numFmt numFmtId="166" formatCode="&quot;$&quot;#,##0"/>
      <border diagonalUp="0" diagonalDown="0">
        <left/>
        <right/>
        <top/>
        <bottom style="medium">
          <color theme="1"/>
        </bottom>
        <vertical/>
        <horizontal/>
      </border>
    </dxf>
    <dxf>
      <font>
        <b val="0"/>
        <i val="0"/>
        <strike val="0"/>
        <condense val="0"/>
        <extend val="0"/>
        <outline val="0"/>
        <shadow val="0"/>
        <u val="none"/>
        <vertAlign val="baseline"/>
        <sz val="11"/>
        <color theme="1"/>
        <name val="Calibri"/>
        <family val="2"/>
        <scheme val="minor"/>
      </font>
      <border diagonalUp="0" diagonalDown="0">
        <left/>
        <right/>
        <top/>
        <bottom style="medium">
          <color theme="1"/>
        </bottom>
        <vertical/>
        <horizontal/>
      </border>
    </dxf>
    <dxf>
      <font>
        <b val="0"/>
        <i val="0"/>
        <strike val="0"/>
        <condense val="0"/>
        <extend val="0"/>
        <outline val="0"/>
        <shadow val="0"/>
        <u val="none"/>
        <vertAlign val="baseline"/>
        <sz val="11"/>
        <color theme="1"/>
        <name val="Calibri"/>
        <family val="2"/>
        <scheme val="minor"/>
      </font>
      <border diagonalUp="0" diagonalDown="0">
        <left/>
        <right/>
        <top/>
        <bottom style="medium">
          <color theme="1"/>
        </bottom>
        <vertical/>
        <horizontal/>
      </border>
    </dxf>
    <dxf>
      <font>
        <b val="0"/>
        <i val="0"/>
        <strike val="0"/>
        <condense val="0"/>
        <extend val="0"/>
        <outline val="0"/>
        <shadow val="0"/>
        <u val="none"/>
        <vertAlign val="baseline"/>
        <sz val="11"/>
        <color theme="1"/>
        <name val="Calibri"/>
        <family val="2"/>
        <scheme val="minor"/>
      </font>
      <border diagonalUp="0" diagonalDown="0">
        <left/>
        <right/>
        <top/>
        <bottom style="medium">
          <color theme="1"/>
        </bottom>
        <vertical/>
        <horizontal/>
      </border>
    </dxf>
    <dxf>
      <font>
        <b val="0"/>
        <i val="0"/>
        <strike val="0"/>
        <condense val="0"/>
        <extend val="0"/>
        <outline val="0"/>
        <shadow val="0"/>
        <u val="none"/>
        <vertAlign val="baseline"/>
        <sz val="11"/>
        <color theme="1"/>
        <name val="Calibri"/>
        <family val="2"/>
        <scheme val="minor"/>
      </font>
      <border diagonalUp="0" diagonalDown="0">
        <left/>
        <right/>
        <top/>
        <bottom style="medium">
          <color theme="1"/>
        </bottom>
        <vertical/>
        <horizontal/>
      </border>
    </dxf>
    <dxf>
      <font>
        <b val="0"/>
        <i val="0"/>
        <strike val="0"/>
        <condense val="0"/>
        <extend val="0"/>
        <outline val="0"/>
        <shadow val="0"/>
        <u val="none"/>
        <vertAlign val="baseline"/>
        <sz val="11"/>
        <color theme="1"/>
        <name val="Calibri"/>
        <family val="2"/>
        <scheme val="minor"/>
      </font>
      <border diagonalUp="0" diagonalDown="0">
        <left/>
        <right/>
        <top/>
        <bottom style="medium">
          <color theme="1"/>
        </bottom>
        <vertical/>
        <horizontal/>
      </border>
    </dxf>
    <dxf>
      <font>
        <b val="0"/>
        <i val="0"/>
        <strike val="0"/>
        <condense val="0"/>
        <extend val="0"/>
        <outline val="0"/>
        <shadow val="0"/>
        <u val="none"/>
        <vertAlign val="baseline"/>
        <sz val="11"/>
        <color theme="1"/>
        <name val="Calibri"/>
        <family val="2"/>
        <scheme val="minor"/>
      </font>
      <border diagonalUp="0" diagonalDown="0">
        <left/>
        <right/>
        <top/>
        <bottom style="medium">
          <color theme="1"/>
        </bottom>
        <vertical/>
        <horizontal/>
      </border>
    </dxf>
    <dxf>
      <font>
        <b val="0"/>
        <i val="0"/>
        <strike val="0"/>
        <condense val="0"/>
        <extend val="0"/>
        <outline val="0"/>
        <shadow val="0"/>
        <u val="none"/>
        <vertAlign val="baseline"/>
        <sz val="11"/>
        <color theme="1"/>
        <name val="Calibri"/>
        <family val="2"/>
        <scheme val="minor"/>
      </font>
      <border diagonalUp="0" diagonalDown="0">
        <left/>
        <right/>
        <top/>
        <bottom style="medium">
          <color theme="1"/>
        </bottom>
        <vertical/>
        <horizontal/>
      </border>
    </dxf>
    <dxf>
      <border outline="0">
        <top style="medium">
          <color theme="1"/>
        </top>
      </border>
    </dxf>
    <dxf>
      <numFmt numFmtId="166" formatCode="&quot;$&quot;#,##0"/>
    </dxf>
    <dxf>
      <numFmt numFmtId="19" formatCode="m/d/yyyy"/>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Sales Performance.xlsx]avg revenue!PivotTable12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Average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revenue'!$B$3:$B$4</c:f>
              <c:strCache>
                <c:ptCount val="1"/>
                <c:pt idx="0">
                  <c:v>Boston</c:v>
                </c:pt>
              </c:strCache>
            </c:strRef>
          </c:tx>
          <c:spPr>
            <a:solidFill>
              <a:schemeClr val="accent1"/>
            </a:solidFill>
            <a:ln>
              <a:noFill/>
            </a:ln>
            <a:effectLst/>
          </c:spPr>
          <c:invertIfNegative val="0"/>
          <c:cat>
            <c:strRef>
              <c:f>'avg revenue'!$A$5:$A$10</c:f>
              <c:strCache>
                <c:ptCount val="5"/>
                <c:pt idx="0">
                  <c:v>Finance</c:v>
                </c:pt>
                <c:pt idx="1">
                  <c:v>HR</c:v>
                </c:pt>
                <c:pt idx="2">
                  <c:v>IT</c:v>
                </c:pt>
                <c:pt idx="3">
                  <c:v>Marketing</c:v>
                </c:pt>
                <c:pt idx="4">
                  <c:v>Sales</c:v>
                </c:pt>
              </c:strCache>
            </c:strRef>
          </c:cat>
          <c:val>
            <c:numRef>
              <c:f>'avg revenue'!$B$5:$B$10</c:f>
              <c:numCache>
                <c:formatCode>"$"#,##0</c:formatCode>
                <c:ptCount val="5"/>
                <c:pt idx="0">
                  <c:v>37618.6</c:v>
                </c:pt>
                <c:pt idx="1">
                  <c:v>33772</c:v>
                </c:pt>
                <c:pt idx="2">
                  <c:v>9854.6666666666661</c:v>
                </c:pt>
                <c:pt idx="3">
                  <c:v>32056</c:v>
                </c:pt>
                <c:pt idx="4">
                  <c:v>42762.666666666664</c:v>
                </c:pt>
              </c:numCache>
            </c:numRef>
          </c:val>
          <c:extLst>
            <c:ext xmlns:c16="http://schemas.microsoft.com/office/drawing/2014/chart" uri="{C3380CC4-5D6E-409C-BE32-E72D297353CC}">
              <c16:uniqueId val="{00000000-46C0-49ED-83CB-FD2353B4D938}"/>
            </c:ext>
          </c:extLst>
        </c:ser>
        <c:ser>
          <c:idx val="1"/>
          <c:order val="1"/>
          <c:tx>
            <c:strRef>
              <c:f>'avg revenue'!$C$3:$C$4</c:f>
              <c:strCache>
                <c:ptCount val="1"/>
                <c:pt idx="0">
                  <c:v>Chicago</c:v>
                </c:pt>
              </c:strCache>
            </c:strRef>
          </c:tx>
          <c:spPr>
            <a:solidFill>
              <a:schemeClr val="accent2"/>
            </a:solidFill>
            <a:ln>
              <a:noFill/>
            </a:ln>
            <a:effectLst/>
          </c:spPr>
          <c:invertIfNegative val="0"/>
          <c:cat>
            <c:strRef>
              <c:f>'avg revenue'!$A$5:$A$10</c:f>
              <c:strCache>
                <c:ptCount val="5"/>
                <c:pt idx="0">
                  <c:v>Finance</c:v>
                </c:pt>
                <c:pt idx="1">
                  <c:v>HR</c:v>
                </c:pt>
                <c:pt idx="2">
                  <c:v>IT</c:v>
                </c:pt>
                <c:pt idx="3">
                  <c:v>Marketing</c:v>
                </c:pt>
                <c:pt idx="4">
                  <c:v>Sales</c:v>
                </c:pt>
              </c:strCache>
            </c:strRef>
          </c:cat>
          <c:val>
            <c:numRef>
              <c:f>'avg revenue'!$C$5:$C$10</c:f>
              <c:numCache>
                <c:formatCode>"$"#,##0</c:formatCode>
                <c:ptCount val="5"/>
                <c:pt idx="0">
                  <c:v>27097.125</c:v>
                </c:pt>
                <c:pt idx="1">
                  <c:v>5364</c:v>
                </c:pt>
                <c:pt idx="2">
                  <c:v>6310</c:v>
                </c:pt>
                <c:pt idx="3">
                  <c:v>29406</c:v>
                </c:pt>
                <c:pt idx="4">
                  <c:v>28682.75</c:v>
                </c:pt>
              </c:numCache>
            </c:numRef>
          </c:val>
          <c:extLst>
            <c:ext xmlns:c16="http://schemas.microsoft.com/office/drawing/2014/chart" uri="{C3380CC4-5D6E-409C-BE32-E72D297353CC}">
              <c16:uniqueId val="{00000001-46C0-49ED-83CB-FD2353B4D938}"/>
            </c:ext>
          </c:extLst>
        </c:ser>
        <c:ser>
          <c:idx val="2"/>
          <c:order val="2"/>
          <c:tx>
            <c:strRef>
              <c:f>'avg revenue'!$D$3:$D$4</c:f>
              <c:strCache>
                <c:ptCount val="1"/>
                <c:pt idx="0">
                  <c:v>Dallas</c:v>
                </c:pt>
              </c:strCache>
            </c:strRef>
          </c:tx>
          <c:spPr>
            <a:solidFill>
              <a:schemeClr val="accent3"/>
            </a:solidFill>
            <a:ln>
              <a:noFill/>
            </a:ln>
            <a:effectLst/>
          </c:spPr>
          <c:invertIfNegative val="0"/>
          <c:cat>
            <c:strRef>
              <c:f>'avg revenue'!$A$5:$A$10</c:f>
              <c:strCache>
                <c:ptCount val="5"/>
                <c:pt idx="0">
                  <c:v>Finance</c:v>
                </c:pt>
                <c:pt idx="1">
                  <c:v>HR</c:v>
                </c:pt>
                <c:pt idx="2">
                  <c:v>IT</c:v>
                </c:pt>
                <c:pt idx="3">
                  <c:v>Marketing</c:v>
                </c:pt>
                <c:pt idx="4">
                  <c:v>Sales</c:v>
                </c:pt>
              </c:strCache>
            </c:strRef>
          </c:cat>
          <c:val>
            <c:numRef>
              <c:f>'avg revenue'!$D$5:$D$10</c:f>
              <c:numCache>
                <c:formatCode>"$"#,##0</c:formatCode>
                <c:ptCount val="5"/>
                <c:pt idx="1">
                  <c:v>38919.5</c:v>
                </c:pt>
                <c:pt idx="2">
                  <c:v>58408</c:v>
                </c:pt>
                <c:pt idx="3">
                  <c:v>34983.5</c:v>
                </c:pt>
                <c:pt idx="4">
                  <c:v>29476.5</c:v>
                </c:pt>
              </c:numCache>
            </c:numRef>
          </c:val>
          <c:extLst>
            <c:ext xmlns:c16="http://schemas.microsoft.com/office/drawing/2014/chart" uri="{C3380CC4-5D6E-409C-BE32-E72D297353CC}">
              <c16:uniqueId val="{00000002-46C0-49ED-83CB-FD2353B4D938}"/>
            </c:ext>
          </c:extLst>
        </c:ser>
        <c:ser>
          <c:idx val="3"/>
          <c:order val="3"/>
          <c:tx>
            <c:strRef>
              <c:f>'avg revenue'!$E$3:$E$4</c:f>
              <c:strCache>
                <c:ptCount val="1"/>
                <c:pt idx="0">
                  <c:v>New York</c:v>
                </c:pt>
              </c:strCache>
            </c:strRef>
          </c:tx>
          <c:spPr>
            <a:solidFill>
              <a:schemeClr val="accent4"/>
            </a:solidFill>
            <a:ln>
              <a:noFill/>
            </a:ln>
            <a:effectLst/>
          </c:spPr>
          <c:invertIfNegative val="0"/>
          <c:cat>
            <c:strRef>
              <c:f>'avg revenue'!$A$5:$A$10</c:f>
              <c:strCache>
                <c:ptCount val="5"/>
                <c:pt idx="0">
                  <c:v>Finance</c:v>
                </c:pt>
                <c:pt idx="1">
                  <c:v>HR</c:v>
                </c:pt>
                <c:pt idx="2">
                  <c:v>IT</c:v>
                </c:pt>
                <c:pt idx="3">
                  <c:v>Marketing</c:v>
                </c:pt>
                <c:pt idx="4">
                  <c:v>Sales</c:v>
                </c:pt>
              </c:strCache>
            </c:strRef>
          </c:cat>
          <c:val>
            <c:numRef>
              <c:f>'avg revenue'!$E$5:$E$10</c:f>
              <c:numCache>
                <c:formatCode>"$"#,##0</c:formatCode>
                <c:ptCount val="5"/>
                <c:pt idx="0">
                  <c:v>21369</c:v>
                </c:pt>
                <c:pt idx="1">
                  <c:v>30737.857142857141</c:v>
                </c:pt>
                <c:pt idx="2">
                  <c:v>32149.75</c:v>
                </c:pt>
                <c:pt idx="3">
                  <c:v>27348</c:v>
                </c:pt>
                <c:pt idx="4">
                  <c:v>29069</c:v>
                </c:pt>
              </c:numCache>
            </c:numRef>
          </c:val>
          <c:extLst>
            <c:ext xmlns:c16="http://schemas.microsoft.com/office/drawing/2014/chart" uri="{C3380CC4-5D6E-409C-BE32-E72D297353CC}">
              <c16:uniqueId val="{00000003-46C0-49ED-83CB-FD2353B4D938}"/>
            </c:ext>
          </c:extLst>
        </c:ser>
        <c:ser>
          <c:idx val="4"/>
          <c:order val="4"/>
          <c:tx>
            <c:strRef>
              <c:f>'avg revenue'!$F$3:$F$4</c:f>
              <c:strCache>
                <c:ptCount val="1"/>
                <c:pt idx="0">
                  <c:v>San Francisco</c:v>
                </c:pt>
              </c:strCache>
            </c:strRef>
          </c:tx>
          <c:spPr>
            <a:solidFill>
              <a:schemeClr val="accent5"/>
            </a:solidFill>
            <a:ln>
              <a:noFill/>
            </a:ln>
            <a:effectLst/>
          </c:spPr>
          <c:invertIfNegative val="0"/>
          <c:cat>
            <c:strRef>
              <c:f>'avg revenue'!$A$5:$A$10</c:f>
              <c:strCache>
                <c:ptCount val="5"/>
                <c:pt idx="0">
                  <c:v>Finance</c:v>
                </c:pt>
                <c:pt idx="1">
                  <c:v>HR</c:v>
                </c:pt>
                <c:pt idx="2">
                  <c:v>IT</c:v>
                </c:pt>
                <c:pt idx="3">
                  <c:v>Marketing</c:v>
                </c:pt>
                <c:pt idx="4">
                  <c:v>Sales</c:v>
                </c:pt>
              </c:strCache>
            </c:strRef>
          </c:cat>
          <c:val>
            <c:numRef>
              <c:f>'avg revenue'!$F$5:$F$10</c:f>
              <c:numCache>
                <c:formatCode>"$"#,##0</c:formatCode>
                <c:ptCount val="5"/>
                <c:pt idx="0">
                  <c:v>33059.75</c:v>
                </c:pt>
                <c:pt idx="1">
                  <c:v>20725.166666666668</c:v>
                </c:pt>
                <c:pt idx="2">
                  <c:v>15995.5</c:v>
                </c:pt>
                <c:pt idx="3">
                  <c:v>33017.75</c:v>
                </c:pt>
                <c:pt idx="4">
                  <c:v>77853.5</c:v>
                </c:pt>
              </c:numCache>
            </c:numRef>
          </c:val>
          <c:extLst>
            <c:ext xmlns:c16="http://schemas.microsoft.com/office/drawing/2014/chart" uri="{C3380CC4-5D6E-409C-BE32-E72D297353CC}">
              <c16:uniqueId val="{00000004-46C0-49ED-83CB-FD2353B4D938}"/>
            </c:ext>
          </c:extLst>
        </c:ser>
        <c:dLbls>
          <c:showLegendKey val="0"/>
          <c:showVal val="0"/>
          <c:showCatName val="0"/>
          <c:showSerName val="0"/>
          <c:showPercent val="0"/>
          <c:showBubbleSize val="0"/>
        </c:dLbls>
        <c:gapWidth val="219"/>
        <c:overlap val="-27"/>
        <c:axId val="1605263087"/>
        <c:axId val="1605263567"/>
      </c:barChart>
      <c:catAx>
        <c:axId val="160526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263567"/>
        <c:crosses val="autoZero"/>
        <c:auto val="1"/>
        <c:lblAlgn val="ctr"/>
        <c:lblOffset val="100"/>
        <c:noMultiLvlLbl val="0"/>
      </c:catAx>
      <c:valAx>
        <c:axId val="16052635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26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Sales Performance.xlsx]monthly revenue!PivotTable10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Monthly Revenue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revenue'!$B$3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revenue'!$A$4:$A$16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revenue'!$B$4:$B$16</c:f>
              <c:numCache>
                <c:formatCode>"$"#,##0</c:formatCode>
                <c:ptCount val="12"/>
                <c:pt idx="0">
                  <c:v>244415</c:v>
                </c:pt>
                <c:pt idx="1">
                  <c:v>246908</c:v>
                </c:pt>
                <c:pt idx="2">
                  <c:v>308581</c:v>
                </c:pt>
                <c:pt idx="3">
                  <c:v>125628</c:v>
                </c:pt>
                <c:pt idx="4">
                  <c:v>66811</c:v>
                </c:pt>
                <c:pt idx="5">
                  <c:v>376566</c:v>
                </c:pt>
                <c:pt idx="6">
                  <c:v>117454</c:v>
                </c:pt>
                <c:pt idx="7">
                  <c:v>181390</c:v>
                </c:pt>
                <c:pt idx="8">
                  <c:v>435855</c:v>
                </c:pt>
                <c:pt idx="9">
                  <c:v>377074</c:v>
                </c:pt>
                <c:pt idx="10">
                  <c:v>335279</c:v>
                </c:pt>
                <c:pt idx="11">
                  <c:v>215012</c:v>
                </c:pt>
              </c:numCache>
            </c:numRef>
          </c:val>
          <c:smooth val="0"/>
          <c:extLst>
            <c:ext xmlns:c16="http://schemas.microsoft.com/office/drawing/2014/chart" uri="{C3380CC4-5D6E-409C-BE32-E72D297353CC}">
              <c16:uniqueId val="{00000000-9743-405B-8577-07D39745A9B5}"/>
            </c:ext>
          </c:extLst>
        </c:ser>
        <c:dLbls>
          <c:dLblPos val="t"/>
          <c:showLegendKey val="0"/>
          <c:showVal val="1"/>
          <c:showCatName val="0"/>
          <c:showSerName val="0"/>
          <c:showPercent val="0"/>
          <c:showBubbleSize val="0"/>
        </c:dLbls>
        <c:smooth val="0"/>
        <c:axId val="1605252527"/>
        <c:axId val="1605253007"/>
      </c:lineChart>
      <c:catAx>
        <c:axId val="160525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253007"/>
        <c:crosses val="autoZero"/>
        <c:auto val="1"/>
        <c:lblAlgn val="ctr"/>
        <c:lblOffset val="100"/>
        <c:noMultiLvlLbl val="0"/>
      </c:catAx>
      <c:valAx>
        <c:axId val="16052530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2525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Sales Performance.xlsx]total units_product categ!PivotTable13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Total Units Sold per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units_product categ'!$B$3</c:f>
              <c:strCache>
                <c:ptCount val="1"/>
                <c:pt idx="0">
                  <c:v>Total</c:v>
                </c:pt>
              </c:strCache>
            </c:strRef>
          </c:tx>
          <c:spPr>
            <a:solidFill>
              <a:schemeClr val="accent2">
                <a:lumMod val="75000"/>
              </a:schemeClr>
            </a:solidFill>
            <a:ln>
              <a:noFill/>
            </a:ln>
            <a:effectLst/>
          </c:spPr>
          <c:invertIfNegative val="0"/>
          <c:cat>
            <c:strRef>
              <c:f>'total units_product categ'!$A$4:$A$9</c:f>
              <c:strCache>
                <c:ptCount val="5"/>
                <c:pt idx="0">
                  <c:v>Keyboard</c:v>
                </c:pt>
                <c:pt idx="1">
                  <c:v>Laptop</c:v>
                </c:pt>
                <c:pt idx="2">
                  <c:v>Monitor</c:v>
                </c:pt>
                <c:pt idx="3">
                  <c:v>Mouse</c:v>
                </c:pt>
                <c:pt idx="4">
                  <c:v>Printer</c:v>
                </c:pt>
              </c:strCache>
            </c:strRef>
          </c:cat>
          <c:val>
            <c:numRef>
              <c:f>'total units_product categ'!$B$4:$B$9</c:f>
              <c:numCache>
                <c:formatCode>General</c:formatCode>
                <c:ptCount val="5"/>
                <c:pt idx="0">
                  <c:v>254</c:v>
                </c:pt>
                <c:pt idx="1">
                  <c:v>500</c:v>
                </c:pt>
                <c:pt idx="2">
                  <c:v>659</c:v>
                </c:pt>
                <c:pt idx="3">
                  <c:v>682</c:v>
                </c:pt>
                <c:pt idx="4">
                  <c:v>642</c:v>
                </c:pt>
              </c:numCache>
            </c:numRef>
          </c:val>
          <c:extLst>
            <c:ext xmlns:c16="http://schemas.microsoft.com/office/drawing/2014/chart" uri="{C3380CC4-5D6E-409C-BE32-E72D297353CC}">
              <c16:uniqueId val="{00000000-0749-4E97-8990-E0A51E6178E6}"/>
            </c:ext>
          </c:extLst>
        </c:ser>
        <c:dLbls>
          <c:showLegendKey val="0"/>
          <c:showVal val="0"/>
          <c:showCatName val="0"/>
          <c:showSerName val="0"/>
          <c:showPercent val="0"/>
          <c:showBubbleSize val="0"/>
        </c:dLbls>
        <c:gapWidth val="182"/>
        <c:axId val="1605254447"/>
        <c:axId val="1605258767"/>
      </c:barChart>
      <c:catAx>
        <c:axId val="16052544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258767"/>
        <c:crosses val="autoZero"/>
        <c:auto val="1"/>
        <c:lblAlgn val="ctr"/>
        <c:lblOffset val="100"/>
        <c:noMultiLvlLbl val="0"/>
      </c:catAx>
      <c:valAx>
        <c:axId val="160525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Sold</a:t>
                </a:r>
                <a:r>
                  <a:rPr lang="en-US" baseline="0"/>
                  <a:t> Units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2544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Sales Performance.xlsx]monthly revenue!PivotTable10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Monthly Revenue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revenue'!$B$3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revenue'!$A$4:$A$16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revenue'!$B$4:$B$16</c:f>
              <c:numCache>
                <c:formatCode>"$"#,##0</c:formatCode>
                <c:ptCount val="12"/>
                <c:pt idx="0">
                  <c:v>244415</c:v>
                </c:pt>
                <c:pt idx="1">
                  <c:v>246908</c:v>
                </c:pt>
                <c:pt idx="2">
                  <c:v>308581</c:v>
                </c:pt>
                <c:pt idx="3">
                  <c:v>125628</c:v>
                </c:pt>
                <c:pt idx="4">
                  <c:v>66811</c:v>
                </c:pt>
                <c:pt idx="5">
                  <c:v>376566</c:v>
                </c:pt>
                <c:pt idx="6">
                  <c:v>117454</c:v>
                </c:pt>
                <c:pt idx="7">
                  <c:v>181390</c:v>
                </c:pt>
                <c:pt idx="8">
                  <c:v>435855</c:v>
                </c:pt>
                <c:pt idx="9">
                  <c:v>377074</c:v>
                </c:pt>
                <c:pt idx="10">
                  <c:v>335279</c:v>
                </c:pt>
                <c:pt idx="11">
                  <c:v>215012</c:v>
                </c:pt>
              </c:numCache>
            </c:numRef>
          </c:val>
          <c:smooth val="0"/>
          <c:extLst>
            <c:ext xmlns:c16="http://schemas.microsoft.com/office/drawing/2014/chart" uri="{C3380CC4-5D6E-409C-BE32-E72D297353CC}">
              <c16:uniqueId val="{00000000-DC55-4C4A-B9BF-8BF6CD2CF9F1}"/>
            </c:ext>
          </c:extLst>
        </c:ser>
        <c:dLbls>
          <c:dLblPos val="t"/>
          <c:showLegendKey val="0"/>
          <c:showVal val="1"/>
          <c:showCatName val="0"/>
          <c:showSerName val="0"/>
          <c:showPercent val="0"/>
          <c:showBubbleSize val="0"/>
        </c:dLbls>
        <c:smooth val="0"/>
        <c:axId val="1605252527"/>
        <c:axId val="1605253007"/>
      </c:lineChart>
      <c:catAx>
        <c:axId val="160525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253007"/>
        <c:crosses val="autoZero"/>
        <c:auto val="1"/>
        <c:lblAlgn val="ctr"/>
        <c:lblOffset val="100"/>
        <c:noMultiLvlLbl val="0"/>
      </c:catAx>
      <c:valAx>
        <c:axId val="16052530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2525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Sales Performance.xlsx]revenue_dept!PivotTable9</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revenue_dept!$B$3</c:f>
              <c:strCache>
                <c:ptCount val="1"/>
                <c:pt idx="0">
                  <c:v>Total</c:v>
                </c:pt>
              </c:strCache>
            </c:strRef>
          </c:tx>
          <c:spPr>
            <a:solidFill>
              <a:schemeClr val="accent1"/>
            </a:solidFill>
            <a:ln>
              <a:noFill/>
            </a:ln>
            <a:effectLst/>
          </c:spPr>
          <c:invertIfNegative val="0"/>
          <c:cat>
            <c:strRef>
              <c:f>revenue_dept!$A$4:$A$10</c:f>
              <c:strCache>
                <c:ptCount val="6"/>
                <c:pt idx="0">
                  <c:v>Finance</c:v>
                </c:pt>
                <c:pt idx="1">
                  <c:v>HR</c:v>
                </c:pt>
                <c:pt idx="2">
                  <c:v>IT</c:v>
                </c:pt>
                <c:pt idx="3">
                  <c:v>Marketing</c:v>
                </c:pt>
                <c:pt idx="4">
                  <c:v>Sales</c:v>
                </c:pt>
                <c:pt idx="5">
                  <c:v>(blank)</c:v>
                </c:pt>
              </c:strCache>
            </c:strRef>
          </c:cat>
          <c:val>
            <c:numRef>
              <c:f>revenue_dept!$B$4:$B$10</c:f>
              <c:numCache>
                <c:formatCode>General</c:formatCode>
                <c:ptCount val="6"/>
                <c:pt idx="0">
                  <c:v>622585</c:v>
                </c:pt>
                <c:pt idx="1">
                  <c:v>762916</c:v>
                </c:pt>
                <c:pt idx="2">
                  <c:v>345271</c:v>
                </c:pt>
                <c:pt idx="3">
                  <c:v>432296</c:v>
                </c:pt>
                <c:pt idx="4">
                  <c:v>867905</c:v>
                </c:pt>
              </c:numCache>
            </c:numRef>
          </c:val>
          <c:extLst>
            <c:ext xmlns:c16="http://schemas.microsoft.com/office/drawing/2014/chart" uri="{C3380CC4-5D6E-409C-BE32-E72D297353CC}">
              <c16:uniqueId val="{00000000-CE03-4602-81CF-0FFC50594161}"/>
            </c:ext>
          </c:extLst>
        </c:ser>
        <c:dLbls>
          <c:showLegendKey val="0"/>
          <c:showVal val="0"/>
          <c:showCatName val="0"/>
          <c:showSerName val="0"/>
          <c:showPercent val="0"/>
          <c:showBubbleSize val="0"/>
        </c:dLbls>
        <c:gapWidth val="219"/>
        <c:axId val="1605293327"/>
        <c:axId val="1605277487"/>
      </c:barChart>
      <c:catAx>
        <c:axId val="160529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277487"/>
        <c:crosses val="autoZero"/>
        <c:auto val="1"/>
        <c:lblAlgn val="ctr"/>
        <c:lblOffset val="100"/>
        <c:noMultiLvlLbl val="0"/>
      </c:catAx>
      <c:valAx>
        <c:axId val="16052774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293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Sales Performance.xlsx]revenue_dept!PivotTable9</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Department Revenue Contribution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revenue_dept!$B$3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20-4CD1-8206-379E757419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20-4CD1-8206-379E757419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20-4CD1-8206-379E757419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20-4CD1-8206-379E757419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320-4CD1-8206-379E757419C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320-4CD1-8206-379E757419C9}"/>
              </c:ext>
            </c:extLst>
          </c:dPt>
          <c:cat>
            <c:strRef>
              <c:f>revenue_dept!$A$4:$A$10</c:f>
              <c:strCache>
                <c:ptCount val="6"/>
                <c:pt idx="0">
                  <c:v>Finance</c:v>
                </c:pt>
                <c:pt idx="1">
                  <c:v>HR</c:v>
                </c:pt>
                <c:pt idx="2">
                  <c:v>IT</c:v>
                </c:pt>
                <c:pt idx="3">
                  <c:v>Marketing</c:v>
                </c:pt>
                <c:pt idx="4">
                  <c:v>Sales</c:v>
                </c:pt>
                <c:pt idx="5">
                  <c:v>(blank)</c:v>
                </c:pt>
              </c:strCache>
            </c:strRef>
          </c:cat>
          <c:val>
            <c:numRef>
              <c:f>revenue_dept!$B$4:$B$10</c:f>
              <c:numCache>
                <c:formatCode>General</c:formatCode>
                <c:ptCount val="6"/>
                <c:pt idx="0">
                  <c:v>622585</c:v>
                </c:pt>
                <c:pt idx="1">
                  <c:v>762916</c:v>
                </c:pt>
                <c:pt idx="2">
                  <c:v>345271</c:v>
                </c:pt>
                <c:pt idx="3">
                  <c:v>432296</c:v>
                </c:pt>
                <c:pt idx="4">
                  <c:v>867905</c:v>
                </c:pt>
              </c:numCache>
            </c:numRef>
          </c:val>
          <c:extLst>
            <c:ext xmlns:c16="http://schemas.microsoft.com/office/drawing/2014/chart" uri="{C3380CC4-5D6E-409C-BE32-E72D297353CC}">
              <c16:uniqueId val="{0000000C-9320-4CD1-8206-379E757419C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Sales Performance.xlsx]avg revenue!PivotTable12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Average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revenue'!$B$3:$B$4</c:f>
              <c:strCache>
                <c:ptCount val="1"/>
                <c:pt idx="0">
                  <c:v>Boston</c:v>
                </c:pt>
              </c:strCache>
            </c:strRef>
          </c:tx>
          <c:spPr>
            <a:solidFill>
              <a:schemeClr val="accent1"/>
            </a:solidFill>
            <a:ln>
              <a:noFill/>
            </a:ln>
            <a:effectLst/>
          </c:spPr>
          <c:invertIfNegative val="0"/>
          <c:cat>
            <c:strRef>
              <c:f>'avg revenue'!$A$5:$A$10</c:f>
              <c:strCache>
                <c:ptCount val="5"/>
                <c:pt idx="0">
                  <c:v>Finance</c:v>
                </c:pt>
                <c:pt idx="1">
                  <c:v>HR</c:v>
                </c:pt>
                <c:pt idx="2">
                  <c:v>IT</c:v>
                </c:pt>
                <c:pt idx="3">
                  <c:v>Marketing</c:v>
                </c:pt>
                <c:pt idx="4">
                  <c:v>Sales</c:v>
                </c:pt>
              </c:strCache>
            </c:strRef>
          </c:cat>
          <c:val>
            <c:numRef>
              <c:f>'avg revenue'!$B$5:$B$10</c:f>
              <c:numCache>
                <c:formatCode>"$"#,##0</c:formatCode>
                <c:ptCount val="5"/>
                <c:pt idx="0">
                  <c:v>37618.6</c:v>
                </c:pt>
                <c:pt idx="1">
                  <c:v>33772</c:v>
                </c:pt>
                <c:pt idx="2">
                  <c:v>9854.6666666666661</c:v>
                </c:pt>
                <c:pt idx="3">
                  <c:v>32056</c:v>
                </c:pt>
                <c:pt idx="4">
                  <c:v>42762.666666666664</c:v>
                </c:pt>
              </c:numCache>
            </c:numRef>
          </c:val>
          <c:extLst>
            <c:ext xmlns:c16="http://schemas.microsoft.com/office/drawing/2014/chart" uri="{C3380CC4-5D6E-409C-BE32-E72D297353CC}">
              <c16:uniqueId val="{00000000-3F79-42F7-8573-14933A20F884}"/>
            </c:ext>
          </c:extLst>
        </c:ser>
        <c:ser>
          <c:idx val="1"/>
          <c:order val="1"/>
          <c:tx>
            <c:strRef>
              <c:f>'avg revenue'!$C$3:$C$4</c:f>
              <c:strCache>
                <c:ptCount val="1"/>
                <c:pt idx="0">
                  <c:v>Chicago</c:v>
                </c:pt>
              </c:strCache>
            </c:strRef>
          </c:tx>
          <c:spPr>
            <a:solidFill>
              <a:schemeClr val="accent2"/>
            </a:solidFill>
            <a:ln>
              <a:noFill/>
            </a:ln>
            <a:effectLst/>
          </c:spPr>
          <c:invertIfNegative val="0"/>
          <c:cat>
            <c:strRef>
              <c:f>'avg revenue'!$A$5:$A$10</c:f>
              <c:strCache>
                <c:ptCount val="5"/>
                <c:pt idx="0">
                  <c:v>Finance</c:v>
                </c:pt>
                <c:pt idx="1">
                  <c:v>HR</c:v>
                </c:pt>
                <c:pt idx="2">
                  <c:v>IT</c:v>
                </c:pt>
                <c:pt idx="3">
                  <c:v>Marketing</c:v>
                </c:pt>
                <c:pt idx="4">
                  <c:v>Sales</c:v>
                </c:pt>
              </c:strCache>
            </c:strRef>
          </c:cat>
          <c:val>
            <c:numRef>
              <c:f>'avg revenue'!$C$5:$C$10</c:f>
              <c:numCache>
                <c:formatCode>"$"#,##0</c:formatCode>
                <c:ptCount val="5"/>
                <c:pt idx="0">
                  <c:v>27097.125</c:v>
                </c:pt>
                <c:pt idx="1">
                  <c:v>5364</c:v>
                </c:pt>
                <c:pt idx="2">
                  <c:v>6310</c:v>
                </c:pt>
                <c:pt idx="3">
                  <c:v>29406</c:v>
                </c:pt>
                <c:pt idx="4">
                  <c:v>28682.75</c:v>
                </c:pt>
              </c:numCache>
            </c:numRef>
          </c:val>
          <c:extLst>
            <c:ext xmlns:c16="http://schemas.microsoft.com/office/drawing/2014/chart" uri="{C3380CC4-5D6E-409C-BE32-E72D297353CC}">
              <c16:uniqueId val="{00000001-3F79-42F7-8573-14933A20F884}"/>
            </c:ext>
          </c:extLst>
        </c:ser>
        <c:ser>
          <c:idx val="2"/>
          <c:order val="2"/>
          <c:tx>
            <c:strRef>
              <c:f>'avg revenue'!$D$3:$D$4</c:f>
              <c:strCache>
                <c:ptCount val="1"/>
                <c:pt idx="0">
                  <c:v>Dallas</c:v>
                </c:pt>
              </c:strCache>
            </c:strRef>
          </c:tx>
          <c:spPr>
            <a:solidFill>
              <a:schemeClr val="accent3"/>
            </a:solidFill>
            <a:ln>
              <a:noFill/>
            </a:ln>
            <a:effectLst/>
          </c:spPr>
          <c:invertIfNegative val="0"/>
          <c:cat>
            <c:strRef>
              <c:f>'avg revenue'!$A$5:$A$10</c:f>
              <c:strCache>
                <c:ptCount val="5"/>
                <c:pt idx="0">
                  <c:v>Finance</c:v>
                </c:pt>
                <c:pt idx="1">
                  <c:v>HR</c:v>
                </c:pt>
                <c:pt idx="2">
                  <c:v>IT</c:v>
                </c:pt>
                <c:pt idx="3">
                  <c:v>Marketing</c:v>
                </c:pt>
                <c:pt idx="4">
                  <c:v>Sales</c:v>
                </c:pt>
              </c:strCache>
            </c:strRef>
          </c:cat>
          <c:val>
            <c:numRef>
              <c:f>'avg revenue'!$D$5:$D$10</c:f>
              <c:numCache>
                <c:formatCode>"$"#,##0</c:formatCode>
                <c:ptCount val="5"/>
                <c:pt idx="1">
                  <c:v>38919.5</c:v>
                </c:pt>
                <c:pt idx="2">
                  <c:v>58408</c:v>
                </c:pt>
                <c:pt idx="3">
                  <c:v>34983.5</c:v>
                </c:pt>
                <c:pt idx="4">
                  <c:v>29476.5</c:v>
                </c:pt>
              </c:numCache>
            </c:numRef>
          </c:val>
          <c:extLst>
            <c:ext xmlns:c16="http://schemas.microsoft.com/office/drawing/2014/chart" uri="{C3380CC4-5D6E-409C-BE32-E72D297353CC}">
              <c16:uniqueId val="{00000002-3F79-42F7-8573-14933A20F884}"/>
            </c:ext>
          </c:extLst>
        </c:ser>
        <c:ser>
          <c:idx val="3"/>
          <c:order val="3"/>
          <c:tx>
            <c:strRef>
              <c:f>'avg revenue'!$E$3:$E$4</c:f>
              <c:strCache>
                <c:ptCount val="1"/>
                <c:pt idx="0">
                  <c:v>New York</c:v>
                </c:pt>
              </c:strCache>
            </c:strRef>
          </c:tx>
          <c:spPr>
            <a:solidFill>
              <a:schemeClr val="accent4"/>
            </a:solidFill>
            <a:ln>
              <a:noFill/>
            </a:ln>
            <a:effectLst/>
          </c:spPr>
          <c:invertIfNegative val="0"/>
          <c:cat>
            <c:strRef>
              <c:f>'avg revenue'!$A$5:$A$10</c:f>
              <c:strCache>
                <c:ptCount val="5"/>
                <c:pt idx="0">
                  <c:v>Finance</c:v>
                </c:pt>
                <c:pt idx="1">
                  <c:v>HR</c:v>
                </c:pt>
                <c:pt idx="2">
                  <c:v>IT</c:v>
                </c:pt>
                <c:pt idx="3">
                  <c:v>Marketing</c:v>
                </c:pt>
                <c:pt idx="4">
                  <c:v>Sales</c:v>
                </c:pt>
              </c:strCache>
            </c:strRef>
          </c:cat>
          <c:val>
            <c:numRef>
              <c:f>'avg revenue'!$E$5:$E$10</c:f>
              <c:numCache>
                <c:formatCode>"$"#,##0</c:formatCode>
                <c:ptCount val="5"/>
                <c:pt idx="0">
                  <c:v>21369</c:v>
                </c:pt>
                <c:pt idx="1">
                  <c:v>30737.857142857141</c:v>
                </c:pt>
                <c:pt idx="2">
                  <c:v>32149.75</c:v>
                </c:pt>
                <c:pt idx="3">
                  <c:v>27348</c:v>
                </c:pt>
                <c:pt idx="4">
                  <c:v>29069</c:v>
                </c:pt>
              </c:numCache>
            </c:numRef>
          </c:val>
          <c:extLst>
            <c:ext xmlns:c16="http://schemas.microsoft.com/office/drawing/2014/chart" uri="{C3380CC4-5D6E-409C-BE32-E72D297353CC}">
              <c16:uniqueId val="{00000003-3F79-42F7-8573-14933A20F884}"/>
            </c:ext>
          </c:extLst>
        </c:ser>
        <c:ser>
          <c:idx val="4"/>
          <c:order val="4"/>
          <c:tx>
            <c:strRef>
              <c:f>'avg revenue'!$F$3:$F$4</c:f>
              <c:strCache>
                <c:ptCount val="1"/>
                <c:pt idx="0">
                  <c:v>San Francisco</c:v>
                </c:pt>
              </c:strCache>
            </c:strRef>
          </c:tx>
          <c:spPr>
            <a:solidFill>
              <a:schemeClr val="accent5"/>
            </a:solidFill>
            <a:ln>
              <a:noFill/>
            </a:ln>
            <a:effectLst/>
          </c:spPr>
          <c:invertIfNegative val="0"/>
          <c:cat>
            <c:strRef>
              <c:f>'avg revenue'!$A$5:$A$10</c:f>
              <c:strCache>
                <c:ptCount val="5"/>
                <c:pt idx="0">
                  <c:v>Finance</c:v>
                </c:pt>
                <c:pt idx="1">
                  <c:v>HR</c:v>
                </c:pt>
                <c:pt idx="2">
                  <c:v>IT</c:v>
                </c:pt>
                <c:pt idx="3">
                  <c:v>Marketing</c:v>
                </c:pt>
                <c:pt idx="4">
                  <c:v>Sales</c:v>
                </c:pt>
              </c:strCache>
            </c:strRef>
          </c:cat>
          <c:val>
            <c:numRef>
              <c:f>'avg revenue'!$F$5:$F$10</c:f>
              <c:numCache>
                <c:formatCode>"$"#,##0</c:formatCode>
                <c:ptCount val="5"/>
                <c:pt idx="0">
                  <c:v>33059.75</c:v>
                </c:pt>
                <c:pt idx="1">
                  <c:v>20725.166666666668</c:v>
                </c:pt>
                <c:pt idx="2">
                  <c:v>15995.5</c:v>
                </c:pt>
                <c:pt idx="3">
                  <c:v>33017.75</c:v>
                </c:pt>
                <c:pt idx="4">
                  <c:v>77853.5</c:v>
                </c:pt>
              </c:numCache>
            </c:numRef>
          </c:val>
          <c:extLst>
            <c:ext xmlns:c16="http://schemas.microsoft.com/office/drawing/2014/chart" uri="{C3380CC4-5D6E-409C-BE32-E72D297353CC}">
              <c16:uniqueId val="{00000004-3F79-42F7-8573-14933A20F884}"/>
            </c:ext>
          </c:extLst>
        </c:ser>
        <c:dLbls>
          <c:showLegendKey val="0"/>
          <c:showVal val="0"/>
          <c:showCatName val="0"/>
          <c:showSerName val="0"/>
          <c:showPercent val="0"/>
          <c:showBubbleSize val="0"/>
        </c:dLbls>
        <c:gapWidth val="219"/>
        <c:overlap val="-27"/>
        <c:axId val="1605263087"/>
        <c:axId val="1605263567"/>
      </c:barChart>
      <c:catAx>
        <c:axId val="160526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263567"/>
        <c:crosses val="autoZero"/>
        <c:auto val="1"/>
        <c:lblAlgn val="ctr"/>
        <c:lblOffset val="100"/>
        <c:noMultiLvlLbl val="0"/>
      </c:catAx>
      <c:valAx>
        <c:axId val="16052635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26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Sales Performance.xlsx]total units_product categ!PivotTable13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Total Units Sold per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units_product categ'!$B$3</c:f>
              <c:strCache>
                <c:ptCount val="1"/>
                <c:pt idx="0">
                  <c:v>Total</c:v>
                </c:pt>
              </c:strCache>
            </c:strRef>
          </c:tx>
          <c:spPr>
            <a:solidFill>
              <a:schemeClr val="accent2">
                <a:lumMod val="75000"/>
              </a:schemeClr>
            </a:solidFill>
            <a:ln>
              <a:noFill/>
            </a:ln>
            <a:effectLst/>
          </c:spPr>
          <c:invertIfNegative val="0"/>
          <c:cat>
            <c:strRef>
              <c:f>'total units_product categ'!$A$4:$A$9</c:f>
              <c:strCache>
                <c:ptCount val="5"/>
                <c:pt idx="0">
                  <c:v>Keyboard</c:v>
                </c:pt>
                <c:pt idx="1">
                  <c:v>Laptop</c:v>
                </c:pt>
                <c:pt idx="2">
                  <c:v>Monitor</c:v>
                </c:pt>
                <c:pt idx="3">
                  <c:v>Mouse</c:v>
                </c:pt>
                <c:pt idx="4">
                  <c:v>Printer</c:v>
                </c:pt>
              </c:strCache>
            </c:strRef>
          </c:cat>
          <c:val>
            <c:numRef>
              <c:f>'total units_product categ'!$B$4:$B$9</c:f>
              <c:numCache>
                <c:formatCode>General</c:formatCode>
                <c:ptCount val="5"/>
                <c:pt idx="0">
                  <c:v>254</c:v>
                </c:pt>
                <c:pt idx="1">
                  <c:v>500</c:v>
                </c:pt>
                <c:pt idx="2">
                  <c:v>659</c:v>
                </c:pt>
                <c:pt idx="3">
                  <c:v>682</c:v>
                </c:pt>
                <c:pt idx="4">
                  <c:v>642</c:v>
                </c:pt>
              </c:numCache>
            </c:numRef>
          </c:val>
          <c:extLst>
            <c:ext xmlns:c16="http://schemas.microsoft.com/office/drawing/2014/chart" uri="{C3380CC4-5D6E-409C-BE32-E72D297353CC}">
              <c16:uniqueId val="{00000000-1383-46C0-A10A-FB4DBDCC11AA}"/>
            </c:ext>
          </c:extLst>
        </c:ser>
        <c:dLbls>
          <c:showLegendKey val="0"/>
          <c:showVal val="0"/>
          <c:showCatName val="0"/>
          <c:showSerName val="0"/>
          <c:showPercent val="0"/>
          <c:showBubbleSize val="0"/>
        </c:dLbls>
        <c:gapWidth val="182"/>
        <c:axId val="1605254447"/>
        <c:axId val="1605258767"/>
      </c:barChart>
      <c:catAx>
        <c:axId val="16052544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258767"/>
        <c:crosses val="autoZero"/>
        <c:auto val="1"/>
        <c:lblAlgn val="ctr"/>
        <c:lblOffset val="100"/>
        <c:noMultiLvlLbl val="0"/>
      </c:catAx>
      <c:valAx>
        <c:axId val="160525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Sold</a:t>
                </a:r>
                <a:r>
                  <a:rPr lang="en-US" baseline="0"/>
                  <a:t> Units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2544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Sales Performance.xlsx]revenue_dept!PivotTable9</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revenue_dept!$B$3</c:f>
              <c:strCache>
                <c:ptCount val="1"/>
                <c:pt idx="0">
                  <c:v>Total</c:v>
                </c:pt>
              </c:strCache>
            </c:strRef>
          </c:tx>
          <c:spPr>
            <a:solidFill>
              <a:schemeClr val="accent1"/>
            </a:solidFill>
            <a:ln>
              <a:noFill/>
            </a:ln>
            <a:effectLst/>
          </c:spPr>
          <c:invertIfNegative val="0"/>
          <c:cat>
            <c:strRef>
              <c:f>revenue_dept!$A$4:$A$10</c:f>
              <c:strCache>
                <c:ptCount val="6"/>
                <c:pt idx="0">
                  <c:v>Finance</c:v>
                </c:pt>
                <c:pt idx="1">
                  <c:v>HR</c:v>
                </c:pt>
                <c:pt idx="2">
                  <c:v>IT</c:v>
                </c:pt>
                <c:pt idx="3">
                  <c:v>Marketing</c:v>
                </c:pt>
                <c:pt idx="4">
                  <c:v>Sales</c:v>
                </c:pt>
                <c:pt idx="5">
                  <c:v>(blank)</c:v>
                </c:pt>
              </c:strCache>
            </c:strRef>
          </c:cat>
          <c:val>
            <c:numRef>
              <c:f>revenue_dept!$B$4:$B$10</c:f>
              <c:numCache>
                <c:formatCode>General</c:formatCode>
                <c:ptCount val="6"/>
                <c:pt idx="0">
                  <c:v>622585</c:v>
                </c:pt>
                <c:pt idx="1">
                  <c:v>762916</c:v>
                </c:pt>
                <c:pt idx="2">
                  <c:v>345271</c:v>
                </c:pt>
                <c:pt idx="3">
                  <c:v>432296</c:v>
                </c:pt>
                <c:pt idx="4">
                  <c:v>867905</c:v>
                </c:pt>
              </c:numCache>
            </c:numRef>
          </c:val>
          <c:extLst>
            <c:ext xmlns:c16="http://schemas.microsoft.com/office/drawing/2014/chart" uri="{C3380CC4-5D6E-409C-BE32-E72D297353CC}">
              <c16:uniqueId val="{00000000-E167-4A7D-BB40-6EA4340AAF1E}"/>
            </c:ext>
          </c:extLst>
        </c:ser>
        <c:dLbls>
          <c:showLegendKey val="0"/>
          <c:showVal val="0"/>
          <c:showCatName val="0"/>
          <c:showSerName val="0"/>
          <c:showPercent val="0"/>
          <c:showBubbleSize val="0"/>
        </c:dLbls>
        <c:gapWidth val="219"/>
        <c:axId val="1605293327"/>
        <c:axId val="1605277487"/>
      </c:barChart>
      <c:catAx>
        <c:axId val="160529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277487"/>
        <c:crosses val="autoZero"/>
        <c:auto val="1"/>
        <c:lblAlgn val="ctr"/>
        <c:lblOffset val="100"/>
        <c:noMultiLvlLbl val="0"/>
      </c:catAx>
      <c:valAx>
        <c:axId val="16052774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293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Sales Performance.xlsx]revenue_dept!PivotTable9</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Department Revenue Contribution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revenue_dept!$B$3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revenue_dept!$A$4:$A$10</c:f>
              <c:strCache>
                <c:ptCount val="6"/>
                <c:pt idx="0">
                  <c:v>Finance</c:v>
                </c:pt>
                <c:pt idx="1">
                  <c:v>HR</c:v>
                </c:pt>
                <c:pt idx="2">
                  <c:v>IT</c:v>
                </c:pt>
                <c:pt idx="3">
                  <c:v>Marketing</c:v>
                </c:pt>
                <c:pt idx="4">
                  <c:v>Sales</c:v>
                </c:pt>
                <c:pt idx="5">
                  <c:v>(blank)</c:v>
                </c:pt>
              </c:strCache>
            </c:strRef>
          </c:cat>
          <c:val>
            <c:numRef>
              <c:f>revenue_dept!$B$4:$B$10</c:f>
              <c:numCache>
                <c:formatCode>General</c:formatCode>
                <c:ptCount val="6"/>
                <c:pt idx="0">
                  <c:v>622585</c:v>
                </c:pt>
                <c:pt idx="1">
                  <c:v>762916</c:v>
                </c:pt>
                <c:pt idx="2">
                  <c:v>345271</c:v>
                </c:pt>
                <c:pt idx="3">
                  <c:v>432296</c:v>
                </c:pt>
                <c:pt idx="4">
                  <c:v>867905</c:v>
                </c:pt>
              </c:numCache>
            </c:numRef>
          </c:val>
          <c:extLst>
            <c:ext xmlns:c16="http://schemas.microsoft.com/office/drawing/2014/chart" uri="{C3380CC4-5D6E-409C-BE32-E72D297353CC}">
              <c16:uniqueId val="{00000000-12CB-40FE-9838-3EA6A2231B3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8</xdr:col>
      <xdr:colOff>97857</xdr:colOff>
      <xdr:row>15</xdr:row>
      <xdr:rowOff>78606</xdr:rowOff>
    </xdr:from>
    <xdr:to>
      <xdr:col>10</xdr:col>
      <xdr:colOff>532197</xdr:colOff>
      <xdr:row>25</xdr:row>
      <xdr:rowOff>10027</xdr:rowOff>
    </xdr:to>
    <mc:AlternateContent xmlns:mc="http://schemas.openxmlformats.org/markup-compatibility/2006">
      <mc:Choice xmlns:a14="http://schemas.microsoft.com/office/drawing/2010/main" Requires="a14">
        <xdr:graphicFrame macro="">
          <xdr:nvGraphicFramePr>
            <xdr:cNvPr id="3" name="Department 3">
              <a:extLst>
                <a:ext uri="{FF2B5EF4-FFF2-40B4-BE49-F238E27FC236}">
                  <a16:creationId xmlns:a16="http://schemas.microsoft.com/office/drawing/2014/main" id="{DE7D37E1-1715-4645-ACB0-D9D81716B08F}"/>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dr:sp macro="" textlink="">
          <xdr:nvSpPr>
            <xdr:cNvPr id="0" name=""/>
            <xdr:cNvSpPr>
              <a:spLocks noTextEdit="1"/>
            </xdr:cNvSpPr>
          </xdr:nvSpPr>
          <xdr:spPr>
            <a:xfrm>
              <a:off x="4932616" y="4098813"/>
              <a:ext cx="1643029" cy="17707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495300</xdr:colOff>
      <xdr:row>15</xdr:row>
      <xdr:rowOff>76200</xdr:rowOff>
    </xdr:from>
    <xdr:to>
      <xdr:col>13</xdr:col>
      <xdr:colOff>449580</xdr:colOff>
      <xdr:row>25</xdr:row>
      <xdr:rowOff>7621</xdr:rowOff>
    </xdr:to>
    <mc:AlternateContent xmlns:mc="http://schemas.openxmlformats.org/markup-compatibility/2006">
      <mc:Choice xmlns:a14="http://schemas.microsoft.com/office/drawing/2010/main" Requires="a14">
        <xdr:graphicFrame macro="">
          <xdr:nvGraphicFramePr>
            <xdr:cNvPr id="4" name="Location 1">
              <a:extLst>
                <a:ext uri="{FF2B5EF4-FFF2-40B4-BE49-F238E27FC236}">
                  <a16:creationId xmlns:a16="http://schemas.microsoft.com/office/drawing/2014/main" id="{16DEAEB7-5D40-43BB-8974-990BEF4BFDDE}"/>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6538748" y="4096407"/>
              <a:ext cx="1767315" cy="17707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45720</xdr:colOff>
      <xdr:row>25</xdr:row>
      <xdr:rowOff>129540</xdr:rowOff>
    </xdr:from>
    <xdr:to>
      <xdr:col>13</xdr:col>
      <xdr:colOff>487680</xdr:colOff>
      <xdr:row>32</xdr:row>
      <xdr:rowOff>53340</xdr:rowOff>
    </xdr:to>
    <mc:AlternateContent xmlns:mc="http://schemas.openxmlformats.org/markup-compatibility/2006">
      <mc:Choice xmlns:a14="http://schemas.microsoft.com/office/drawing/2010/main" Requires="a14">
        <xdr:graphicFrame macro="">
          <xdr:nvGraphicFramePr>
            <xdr:cNvPr id="5" name="Performance_Rating 1">
              <a:extLst>
                <a:ext uri="{FF2B5EF4-FFF2-40B4-BE49-F238E27FC236}">
                  <a16:creationId xmlns:a16="http://schemas.microsoft.com/office/drawing/2014/main" id="{58B73A91-5C44-44BE-B247-534B0C005162}"/>
                </a:ext>
              </a:extLst>
            </xdr:cNvPr>
            <xdr:cNvGraphicFramePr/>
          </xdr:nvGraphicFramePr>
          <xdr:xfrm>
            <a:off x="0" y="0"/>
            <a:ext cx="0" cy="0"/>
          </xdr:xfrm>
          <a:graphic>
            <a:graphicData uri="http://schemas.microsoft.com/office/drawing/2010/slicer">
              <sle:slicer xmlns:sle="http://schemas.microsoft.com/office/drawing/2010/slicer" name="Performance_Rating 1"/>
            </a:graphicData>
          </a:graphic>
        </xdr:graphicFrame>
      </mc:Choice>
      <mc:Fallback>
        <xdr:sp macro="" textlink="">
          <xdr:nvSpPr>
            <xdr:cNvPr id="0" name=""/>
            <xdr:cNvSpPr>
              <a:spLocks noTextEdit="1"/>
            </xdr:cNvSpPr>
          </xdr:nvSpPr>
          <xdr:spPr>
            <a:xfrm>
              <a:off x="4880479" y="5989057"/>
              <a:ext cx="3463684" cy="1211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243840</xdr:colOff>
      <xdr:row>15</xdr:row>
      <xdr:rowOff>60958</xdr:rowOff>
    </xdr:from>
    <xdr:to>
      <xdr:col>8</xdr:col>
      <xdr:colOff>7620</xdr:colOff>
      <xdr:row>32</xdr:row>
      <xdr:rowOff>30479</xdr:rowOff>
    </xdr:to>
    <xdr:graphicFrame macro="">
      <xdr:nvGraphicFramePr>
        <xdr:cNvPr id="6" name="Chart 5">
          <a:extLst>
            <a:ext uri="{FF2B5EF4-FFF2-40B4-BE49-F238E27FC236}">
              <a16:creationId xmlns:a16="http://schemas.microsoft.com/office/drawing/2014/main" id="{A907C483-C2F5-481F-BF5D-64291A785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40907</xdr:colOff>
      <xdr:row>35</xdr:row>
      <xdr:rowOff>30078</xdr:rowOff>
    </xdr:from>
    <xdr:to>
      <xdr:col>11</xdr:col>
      <xdr:colOff>40907</xdr:colOff>
      <xdr:row>44</xdr:row>
      <xdr:rowOff>130342</xdr:rowOff>
    </xdr:to>
    <mc:AlternateContent xmlns:mc="http://schemas.openxmlformats.org/markup-compatibility/2006">
      <mc:Choice xmlns:a14="http://schemas.microsoft.com/office/drawing/2010/main" Requires="a14">
        <xdr:graphicFrame macro="">
          <xdr:nvGraphicFramePr>
            <xdr:cNvPr id="7" name="Department 4">
              <a:extLst>
                <a:ext uri="{FF2B5EF4-FFF2-40B4-BE49-F238E27FC236}">
                  <a16:creationId xmlns:a16="http://schemas.microsoft.com/office/drawing/2014/main" id="{AAD3BA8D-45B0-4EC1-ACFF-CBCDBB773615}"/>
                </a:ext>
              </a:extLst>
            </xdr:cNvPr>
            <xdr:cNvGraphicFramePr/>
          </xdr:nvGraphicFramePr>
          <xdr:xfrm>
            <a:off x="0" y="0"/>
            <a:ext cx="0" cy="0"/>
          </xdr:xfrm>
          <a:graphic>
            <a:graphicData uri="http://schemas.microsoft.com/office/drawing/2010/slicer">
              <sle:slicer xmlns:sle="http://schemas.microsoft.com/office/drawing/2010/slicer" name="Department 4"/>
            </a:graphicData>
          </a:graphic>
        </xdr:graphicFrame>
      </mc:Choice>
      <mc:Fallback>
        <xdr:sp macro="" textlink="">
          <xdr:nvSpPr>
            <xdr:cNvPr id="0" name=""/>
            <xdr:cNvSpPr>
              <a:spLocks noTextEdit="1"/>
            </xdr:cNvSpPr>
          </xdr:nvSpPr>
          <xdr:spPr>
            <a:xfrm>
              <a:off x="4875666" y="7728906"/>
              <a:ext cx="1813034" cy="1755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46121</xdr:colOff>
      <xdr:row>35</xdr:row>
      <xdr:rowOff>20053</xdr:rowOff>
    </xdr:from>
    <xdr:to>
      <xdr:col>14</xdr:col>
      <xdr:colOff>46121</xdr:colOff>
      <xdr:row>44</xdr:row>
      <xdr:rowOff>120316</xdr:rowOff>
    </xdr:to>
    <mc:AlternateContent xmlns:mc="http://schemas.openxmlformats.org/markup-compatibility/2006">
      <mc:Choice xmlns:a14="http://schemas.microsoft.com/office/drawing/2010/main" Requires="a14">
        <xdr:graphicFrame macro="">
          <xdr:nvGraphicFramePr>
            <xdr:cNvPr id="8" name="Product_Sold 1">
              <a:extLst>
                <a:ext uri="{FF2B5EF4-FFF2-40B4-BE49-F238E27FC236}">
                  <a16:creationId xmlns:a16="http://schemas.microsoft.com/office/drawing/2014/main" id="{60297F15-6FCC-4735-84DC-6C5481AE4964}"/>
                </a:ext>
              </a:extLst>
            </xdr:cNvPr>
            <xdr:cNvGraphicFramePr/>
          </xdr:nvGraphicFramePr>
          <xdr:xfrm>
            <a:off x="0" y="0"/>
            <a:ext cx="0" cy="0"/>
          </xdr:xfrm>
          <a:graphic>
            <a:graphicData uri="http://schemas.microsoft.com/office/drawing/2010/slicer">
              <sle:slicer xmlns:sle="http://schemas.microsoft.com/office/drawing/2010/slicer" name="Product_Sold 1"/>
            </a:graphicData>
          </a:graphic>
        </xdr:graphicFrame>
      </mc:Choice>
      <mc:Fallback>
        <xdr:sp macro="" textlink="">
          <xdr:nvSpPr>
            <xdr:cNvPr id="0" name=""/>
            <xdr:cNvSpPr>
              <a:spLocks noTextEdit="1"/>
            </xdr:cNvSpPr>
          </xdr:nvSpPr>
          <xdr:spPr>
            <a:xfrm>
              <a:off x="6693914" y="7718881"/>
              <a:ext cx="1813035" cy="1755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222182</xdr:colOff>
      <xdr:row>32</xdr:row>
      <xdr:rowOff>130741</xdr:rowOff>
    </xdr:from>
    <xdr:to>
      <xdr:col>7</xdr:col>
      <xdr:colOff>611604</xdr:colOff>
      <xdr:row>47</xdr:row>
      <xdr:rowOff>130742</xdr:rowOff>
    </xdr:to>
    <xdr:graphicFrame macro="">
      <xdr:nvGraphicFramePr>
        <xdr:cNvPr id="9" name="Chart 8">
          <a:extLst>
            <a:ext uri="{FF2B5EF4-FFF2-40B4-BE49-F238E27FC236}">
              <a16:creationId xmlns:a16="http://schemas.microsoft.com/office/drawing/2014/main" id="{F54E8AA1-C80B-498B-8BDA-FF3710ADD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240633</xdr:colOff>
      <xdr:row>48</xdr:row>
      <xdr:rowOff>110290</xdr:rowOff>
    </xdr:from>
    <xdr:to>
      <xdr:col>14</xdr:col>
      <xdr:colOff>40105</xdr:colOff>
      <xdr:row>68</xdr:row>
      <xdr:rowOff>70185</xdr:rowOff>
    </xdr:to>
    <xdr:graphicFrame macro="">
      <xdr:nvGraphicFramePr>
        <xdr:cNvPr id="12" name="Chart 11">
          <a:extLst>
            <a:ext uri="{FF2B5EF4-FFF2-40B4-BE49-F238E27FC236}">
              <a16:creationId xmlns:a16="http://schemas.microsoft.com/office/drawing/2014/main" id="{76CE8207-E213-4D0F-BA1E-28F49DE05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229577</xdr:colOff>
      <xdr:row>69</xdr:row>
      <xdr:rowOff>4884</xdr:rowOff>
    </xdr:from>
    <xdr:to>
      <xdr:col>8</xdr:col>
      <xdr:colOff>146539</xdr:colOff>
      <xdr:row>88</xdr:row>
      <xdr:rowOff>58614</xdr:rowOff>
    </xdr:to>
    <xdr:graphicFrame macro="">
      <xdr:nvGraphicFramePr>
        <xdr:cNvPr id="13" name="Chart 1">
          <a:extLst>
            <a:ext uri="{FF2B5EF4-FFF2-40B4-BE49-F238E27FC236}">
              <a16:creationId xmlns:a16="http://schemas.microsoft.com/office/drawing/2014/main" id="{CF210EBA-9D64-4797-B22B-BB0C65DF8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229579</xdr:colOff>
      <xdr:row>68</xdr:row>
      <xdr:rowOff>166235</xdr:rowOff>
    </xdr:from>
    <xdr:to>
      <xdr:col>14</xdr:col>
      <xdr:colOff>58615</xdr:colOff>
      <xdr:row>88</xdr:row>
      <xdr:rowOff>87923</xdr:rowOff>
    </xdr:to>
    <xdr:graphicFrame macro="">
      <xdr:nvGraphicFramePr>
        <xdr:cNvPr id="14" name="Chart 13">
          <a:extLst>
            <a:ext uri="{FF2B5EF4-FFF2-40B4-BE49-F238E27FC236}">
              <a16:creationId xmlns:a16="http://schemas.microsoft.com/office/drawing/2014/main" id="{19CEA97E-8030-4AE8-B6C1-95858B035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244592</xdr:colOff>
      <xdr:row>4</xdr:row>
      <xdr:rowOff>84666</xdr:rowOff>
    </xdr:from>
    <xdr:to>
      <xdr:col>13</xdr:col>
      <xdr:colOff>442149</xdr:colOff>
      <xdr:row>14</xdr:row>
      <xdr:rowOff>169333</xdr:rowOff>
    </xdr:to>
    <xdr:sp macro="" textlink="">
      <xdr:nvSpPr>
        <xdr:cNvPr id="15" name="TextBox 14">
          <a:extLst>
            <a:ext uri="{FF2B5EF4-FFF2-40B4-BE49-F238E27FC236}">
              <a16:creationId xmlns:a16="http://schemas.microsoft.com/office/drawing/2014/main" id="{120CF6A2-331C-CEBC-C433-967977E41B2C}"/>
            </a:ext>
          </a:extLst>
        </xdr:cNvPr>
        <xdr:cNvSpPr txBox="1"/>
      </xdr:nvSpPr>
      <xdr:spPr>
        <a:xfrm>
          <a:off x="244592" y="921925"/>
          <a:ext cx="8146816" cy="30950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a:solidFill>
                <a:schemeClr val="dk1"/>
              </a:solidFill>
              <a:effectLst/>
              <a:latin typeface="+mn-lt"/>
              <a:ea typeface="+mn-ea"/>
              <a:cs typeface="+mn-cs"/>
            </a:rPr>
            <a:t>Project Description:</a:t>
          </a:r>
        </a:p>
        <a:p>
          <a:pPr algn="l"/>
          <a:r>
            <a:rPr lang="en-US" sz="1400" b="0" i="0">
              <a:solidFill>
                <a:schemeClr val="dk1"/>
              </a:solidFill>
              <a:effectLst/>
              <a:latin typeface="+mn-lt"/>
              <a:ea typeface="+mn-ea"/>
              <a:cs typeface="+mn-cs"/>
            </a:rPr>
            <a:t>This Excel dashboard analyzes employee sales performance using advanced Excel tools, including </a:t>
          </a:r>
          <a:r>
            <a:rPr lang="en-US" sz="1400" b="1" i="0">
              <a:solidFill>
                <a:schemeClr val="dk1"/>
              </a:solidFill>
              <a:effectLst/>
              <a:latin typeface="+mn-lt"/>
              <a:ea typeface="+mn-ea"/>
              <a:cs typeface="+mn-cs"/>
            </a:rPr>
            <a:t>PivotTables, calculated fields, slicers, and conditional formatting. </a:t>
          </a:r>
          <a:r>
            <a:rPr lang="en-US" sz="1400" b="0" i="0">
              <a:solidFill>
                <a:schemeClr val="dk1"/>
              </a:solidFill>
              <a:effectLst/>
              <a:latin typeface="+mn-lt"/>
              <a:ea typeface="+mn-ea"/>
              <a:cs typeface="+mn-cs"/>
            </a:rPr>
            <a:t>The dashboard provides a clear view of revenue, product sales, department trends, and individual performance, supporting data-driven decision-making for sales management.</a:t>
          </a:r>
        </a:p>
        <a:p>
          <a:endParaRPr lang="en-US" sz="1100" b="0" i="0">
            <a:solidFill>
              <a:schemeClr val="dk1"/>
            </a:solidFill>
            <a:effectLst/>
            <a:latin typeface="+mn-lt"/>
            <a:ea typeface="+mn-ea"/>
            <a:cs typeface="+mn-cs"/>
          </a:endParaRPr>
        </a:p>
        <a:p>
          <a:r>
            <a:rPr lang="en-US" sz="1600" b="1" i="0">
              <a:solidFill>
                <a:schemeClr val="dk1"/>
              </a:solidFill>
              <a:effectLst/>
              <a:latin typeface="+mn-lt"/>
              <a:ea typeface="+mn-ea"/>
              <a:cs typeface="+mn-cs"/>
            </a:rPr>
            <a:t>Key Insights:</a:t>
          </a:r>
        </a:p>
        <a:p>
          <a:pPr lvl="1"/>
          <a:r>
            <a:rPr lang="en-US" sz="1400" b="0" i="0">
              <a:solidFill>
                <a:schemeClr val="dk1"/>
              </a:solidFill>
              <a:effectLst/>
              <a:latin typeface="+mn-lt"/>
              <a:ea typeface="+mn-ea"/>
              <a:cs typeface="+mn-cs"/>
            </a:rPr>
            <a:t>1. </a:t>
          </a:r>
          <a:r>
            <a:rPr lang="en-US" sz="1400" b="1" i="0">
              <a:solidFill>
                <a:schemeClr val="dk1"/>
              </a:solidFill>
              <a:effectLst/>
              <a:latin typeface="+mn-lt"/>
              <a:ea typeface="+mn-ea"/>
              <a:cs typeface="+mn-cs"/>
            </a:rPr>
            <a:t>Sales</a:t>
          </a:r>
          <a:r>
            <a:rPr lang="en-US" sz="1400" b="0" i="0">
              <a:solidFill>
                <a:schemeClr val="dk1"/>
              </a:solidFill>
              <a:effectLst/>
              <a:latin typeface="+mn-lt"/>
              <a:ea typeface="+mn-ea"/>
              <a:cs typeface="+mn-cs"/>
            </a:rPr>
            <a:t> department generated </a:t>
          </a:r>
          <a:r>
            <a:rPr lang="en-US" sz="1400" b="1" i="0">
              <a:solidFill>
                <a:schemeClr val="dk1"/>
              </a:solidFill>
              <a:effectLst/>
              <a:latin typeface="+mn-lt"/>
              <a:ea typeface="+mn-ea"/>
              <a:cs typeface="+mn-cs"/>
            </a:rPr>
            <a:t>the highest total revenue </a:t>
          </a:r>
          <a:r>
            <a:rPr lang="en-US" sz="1400" b="0" i="0">
              <a:solidFill>
                <a:schemeClr val="dk1"/>
              </a:solidFill>
              <a:effectLst/>
              <a:latin typeface="+mn-lt"/>
              <a:ea typeface="+mn-ea"/>
              <a:cs typeface="+mn-cs"/>
            </a:rPr>
            <a:t>among all departments.</a:t>
          </a:r>
        </a:p>
        <a:p>
          <a:pPr lvl="1"/>
          <a:r>
            <a:rPr lang="en-US" sz="1400" b="0" i="0">
              <a:solidFill>
                <a:schemeClr val="dk1"/>
              </a:solidFill>
              <a:effectLst/>
              <a:latin typeface="+mn-lt"/>
              <a:ea typeface="+mn-ea"/>
              <a:cs typeface="+mn-cs"/>
            </a:rPr>
            <a:t>2. </a:t>
          </a:r>
          <a:r>
            <a:rPr lang="en-US" sz="1400" b="1" i="0">
              <a:solidFill>
                <a:schemeClr val="dk1"/>
              </a:solidFill>
              <a:effectLst/>
              <a:latin typeface="+mn-lt"/>
              <a:ea typeface="+mn-ea"/>
              <a:cs typeface="+mn-cs"/>
            </a:rPr>
            <a:t>Mouses and Monitors </a:t>
          </a:r>
          <a:r>
            <a:rPr lang="en-US" sz="1400" b="0" i="0">
              <a:solidFill>
                <a:schemeClr val="dk1"/>
              </a:solidFill>
              <a:effectLst/>
              <a:latin typeface="+mn-lt"/>
              <a:ea typeface="+mn-ea"/>
              <a:cs typeface="+mn-cs"/>
            </a:rPr>
            <a:t>are the top-selling product categories by units sold.</a:t>
          </a:r>
        </a:p>
        <a:p>
          <a:pPr lvl="1"/>
          <a:r>
            <a:rPr lang="en-US" sz="1400" b="0" i="0">
              <a:solidFill>
                <a:schemeClr val="dk1"/>
              </a:solidFill>
              <a:effectLst/>
              <a:latin typeface="+mn-lt"/>
              <a:ea typeface="+mn-ea"/>
              <a:cs typeface="+mn-cs"/>
            </a:rPr>
            <a:t>3. Revenue peaked in </a:t>
          </a:r>
          <a:r>
            <a:rPr lang="en-US" sz="1400" b="1" i="0">
              <a:solidFill>
                <a:schemeClr val="dk1"/>
              </a:solidFill>
              <a:effectLst/>
              <a:latin typeface="+mn-lt"/>
              <a:ea typeface="+mn-ea"/>
              <a:cs typeface="+mn-cs"/>
            </a:rPr>
            <a:t>June and September</a:t>
          </a:r>
          <a:r>
            <a:rPr lang="en-US" sz="1400" b="0" i="0">
              <a:solidFill>
                <a:schemeClr val="dk1"/>
              </a:solidFill>
              <a:effectLst/>
              <a:latin typeface="+mn-lt"/>
              <a:ea typeface="+mn-ea"/>
              <a:cs typeface="+mn-cs"/>
            </a:rPr>
            <a:t>, suggesting seasonal buying patterns.</a:t>
          </a:r>
        </a:p>
        <a:p>
          <a:pPr lvl="1"/>
          <a:r>
            <a:rPr lang="en-US" sz="1400" b="0" i="0">
              <a:solidFill>
                <a:schemeClr val="dk1"/>
              </a:solidFill>
              <a:effectLst/>
              <a:latin typeface="+mn-lt"/>
              <a:ea typeface="+mn-ea"/>
              <a:cs typeface="+mn-cs"/>
            </a:rPr>
            <a:t>4. The </a:t>
          </a:r>
          <a:r>
            <a:rPr lang="en-US" sz="1400" b="1" i="0">
              <a:solidFill>
                <a:schemeClr val="dk1"/>
              </a:solidFill>
              <a:effectLst/>
              <a:latin typeface="+mn-lt"/>
              <a:ea typeface="+mn-ea"/>
              <a:cs typeface="+mn-cs"/>
            </a:rPr>
            <a:t>Marketing and</a:t>
          </a:r>
          <a:r>
            <a:rPr lang="en-US" sz="1400" b="1" i="0" baseline="0">
              <a:solidFill>
                <a:schemeClr val="dk1"/>
              </a:solidFill>
              <a:effectLst/>
              <a:latin typeface="+mn-lt"/>
              <a:ea typeface="+mn-ea"/>
              <a:cs typeface="+mn-cs"/>
            </a:rPr>
            <a:t> Sales</a:t>
          </a:r>
          <a:r>
            <a:rPr lang="en-US" sz="1400" b="0" i="0">
              <a:solidFill>
                <a:schemeClr val="dk1"/>
              </a:solidFill>
              <a:effectLst/>
              <a:latin typeface="+mn-lt"/>
              <a:ea typeface="+mn-ea"/>
              <a:cs typeface="+mn-cs"/>
            </a:rPr>
            <a:t> department showed strong consistent average revenue across locations.</a:t>
          </a:r>
        </a:p>
        <a:p>
          <a:pPr lvl="1"/>
          <a:r>
            <a:rPr lang="en-US" sz="1400" b="0" i="0">
              <a:solidFill>
                <a:schemeClr val="dk1"/>
              </a:solidFill>
              <a:effectLst/>
              <a:latin typeface="+mn-lt"/>
              <a:ea typeface="+mn-ea"/>
              <a:cs typeface="+mn-cs"/>
            </a:rPr>
            <a:t>5. Most </a:t>
          </a:r>
          <a:r>
            <a:rPr lang="en-US" sz="1400" b="1" i="0">
              <a:solidFill>
                <a:schemeClr val="dk1"/>
              </a:solidFill>
              <a:effectLst/>
              <a:latin typeface="+mn-lt"/>
              <a:ea typeface="+mn-ea"/>
              <a:cs typeface="+mn-cs"/>
            </a:rPr>
            <a:t>"Excellent" </a:t>
          </a:r>
          <a:r>
            <a:rPr lang="en-US" sz="1400" b="0" i="0">
              <a:solidFill>
                <a:schemeClr val="dk1"/>
              </a:solidFill>
              <a:effectLst/>
              <a:latin typeface="+mn-lt"/>
              <a:ea typeface="+mn-ea"/>
              <a:cs typeface="+mn-cs"/>
            </a:rPr>
            <a:t>performers are concentrated in </a:t>
          </a:r>
          <a:r>
            <a:rPr lang="en-US" sz="1400" b="1" i="0">
              <a:solidFill>
                <a:schemeClr val="dk1"/>
              </a:solidFill>
              <a:effectLst/>
              <a:latin typeface="+mn-lt"/>
              <a:ea typeface="+mn-ea"/>
              <a:cs typeface="+mn-cs"/>
            </a:rPr>
            <a:t>Sales and HR </a:t>
          </a:r>
          <a:r>
            <a:rPr lang="en-US" sz="1400" b="0" i="0">
              <a:solidFill>
                <a:schemeClr val="dk1"/>
              </a:solidFill>
              <a:effectLst/>
              <a:latin typeface="+mn-lt"/>
              <a:ea typeface="+mn-ea"/>
              <a:cs typeface="+mn-cs"/>
            </a:rPr>
            <a:t>departments.</a:t>
          </a:r>
        </a:p>
        <a:p>
          <a:pPr lvl="1"/>
          <a:r>
            <a:rPr lang="en-US" sz="1400" b="0" i="0">
              <a:solidFill>
                <a:schemeClr val="dk1"/>
              </a:solidFill>
              <a:effectLst/>
              <a:latin typeface="+mn-lt"/>
              <a:ea typeface="+mn-ea"/>
              <a:cs typeface="+mn-cs"/>
            </a:rPr>
            <a:t>6. Lowest revenues are more common in </a:t>
          </a:r>
          <a:r>
            <a:rPr lang="en-US" sz="1400" b="1" i="0">
              <a:solidFill>
                <a:schemeClr val="dk1"/>
              </a:solidFill>
              <a:effectLst/>
              <a:latin typeface="+mn-lt"/>
              <a:ea typeface="+mn-ea"/>
              <a:cs typeface="+mn-cs"/>
            </a:rPr>
            <a:t>Marketing and IT, </a:t>
          </a:r>
          <a:r>
            <a:rPr lang="en-US" sz="1400" b="0" i="0">
              <a:solidFill>
                <a:schemeClr val="dk1"/>
              </a:solidFill>
              <a:effectLst/>
              <a:latin typeface="+mn-lt"/>
              <a:ea typeface="+mn-ea"/>
              <a:cs typeface="+mn-cs"/>
            </a:rPr>
            <a:t>highlighting areas for improvement.</a:t>
          </a:r>
        </a:p>
        <a:p>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endParaRPr lang="en-US"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464820</xdr:colOff>
      <xdr:row>1</xdr:row>
      <xdr:rowOff>167641</xdr:rowOff>
    </xdr:from>
    <xdr:to>
      <xdr:col>10</xdr:col>
      <xdr:colOff>464820</xdr:colOff>
      <xdr:row>11</xdr:row>
      <xdr:rowOff>45721</xdr:rowOff>
    </xdr:to>
    <mc:AlternateContent xmlns:mc="http://schemas.openxmlformats.org/markup-compatibility/2006">
      <mc:Choice xmlns:a14="http://schemas.microsoft.com/office/drawing/2010/main" Requires="a14">
        <xdr:graphicFrame macro="">
          <xdr:nvGraphicFramePr>
            <xdr:cNvPr id="2" name="Department 2">
              <a:extLst>
                <a:ext uri="{FF2B5EF4-FFF2-40B4-BE49-F238E27FC236}">
                  <a16:creationId xmlns:a16="http://schemas.microsoft.com/office/drawing/2014/main" id="{E0CFD99B-01D5-C598-E833-EEA9A180731E}"/>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dr:sp macro="" textlink="">
          <xdr:nvSpPr>
            <xdr:cNvPr id="0" name=""/>
            <xdr:cNvSpPr>
              <a:spLocks noTextEdit="1"/>
            </xdr:cNvSpPr>
          </xdr:nvSpPr>
          <xdr:spPr>
            <a:xfrm>
              <a:off x="6019800" y="350521"/>
              <a:ext cx="182880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464820</xdr:colOff>
      <xdr:row>11</xdr:row>
      <xdr:rowOff>30481</xdr:rowOff>
    </xdr:from>
    <xdr:to>
      <xdr:col>10</xdr:col>
      <xdr:colOff>464820</xdr:colOff>
      <xdr:row>20</xdr:row>
      <xdr:rowOff>76201</xdr:rowOff>
    </xdr:to>
    <mc:AlternateContent xmlns:mc="http://schemas.openxmlformats.org/markup-compatibility/2006">
      <mc:Choice xmlns:a14="http://schemas.microsoft.com/office/drawing/2010/main" Requires="a14">
        <xdr:graphicFrame macro="">
          <xdr:nvGraphicFramePr>
            <xdr:cNvPr id="3" name="Location">
              <a:extLst>
                <a:ext uri="{FF2B5EF4-FFF2-40B4-BE49-F238E27FC236}">
                  <a16:creationId xmlns:a16="http://schemas.microsoft.com/office/drawing/2014/main" id="{D69091AA-4BF6-8184-C630-F520FE91176B}"/>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6019800" y="2042161"/>
              <a:ext cx="182880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502920</xdr:colOff>
      <xdr:row>8</xdr:row>
      <xdr:rowOff>83821</xdr:rowOff>
    </xdr:from>
    <xdr:to>
      <xdr:col>13</xdr:col>
      <xdr:colOff>502920</xdr:colOff>
      <xdr:row>15</xdr:row>
      <xdr:rowOff>1</xdr:rowOff>
    </xdr:to>
    <mc:AlternateContent xmlns:mc="http://schemas.openxmlformats.org/markup-compatibility/2006">
      <mc:Choice xmlns:a14="http://schemas.microsoft.com/office/drawing/2010/main" Requires="a14">
        <xdr:graphicFrame macro="">
          <xdr:nvGraphicFramePr>
            <xdr:cNvPr id="4" name="Performance_Rating">
              <a:extLst>
                <a:ext uri="{FF2B5EF4-FFF2-40B4-BE49-F238E27FC236}">
                  <a16:creationId xmlns:a16="http://schemas.microsoft.com/office/drawing/2014/main" id="{B5F962CD-2B31-F163-B14D-AAA125EE0075}"/>
                </a:ext>
              </a:extLst>
            </xdr:cNvPr>
            <xdr:cNvGraphicFramePr/>
          </xdr:nvGraphicFramePr>
          <xdr:xfrm>
            <a:off x="0" y="0"/>
            <a:ext cx="0" cy="0"/>
          </xdr:xfrm>
          <a:graphic>
            <a:graphicData uri="http://schemas.microsoft.com/office/drawing/2010/slicer">
              <sle:slicer xmlns:sle="http://schemas.microsoft.com/office/drawing/2010/slicer" name="Performance_Rating"/>
            </a:graphicData>
          </a:graphic>
        </xdr:graphicFrame>
      </mc:Choice>
      <mc:Fallback>
        <xdr:sp macro="" textlink="">
          <xdr:nvSpPr>
            <xdr:cNvPr id="0" name=""/>
            <xdr:cNvSpPr>
              <a:spLocks noTextEdit="1"/>
            </xdr:cNvSpPr>
          </xdr:nvSpPr>
          <xdr:spPr>
            <a:xfrm>
              <a:off x="7886700" y="1546861"/>
              <a:ext cx="1828800"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891540</xdr:colOff>
      <xdr:row>11</xdr:row>
      <xdr:rowOff>30480</xdr:rowOff>
    </xdr:from>
    <xdr:to>
      <xdr:col>7</xdr:col>
      <xdr:colOff>45720</xdr:colOff>
      <xdr:row>21</xdr:row>
      <xdr:rowOff>99678</xdr:rowOff>
    </xdr:to>
    <xdr:graphicFrame macro="">
      <xdr:nvGraphicFramePr>
        <xdr:cNvPr id="5" name="Chart 4">
          <a:extLst>
            <a:ext uri="{FF2B5EF4-FFF2-40B4-BE49-F238E27FC236}">
              <a16:creationId xmlns:a16="http://schemas.microsoft.com/office/drawing/2014/main" id="{D4A746D9-6119-BC06-F84C-17D489AC0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15240</xdr:colOff>
      <xdr:row>1</xdr:row>
      <xdr:rowOff>30481</xdr:rowOff>
    </xdr:from>
    <xdr:to>
      <xdr:col>6</xdr:col>
      <xdr:colOff>15240</xdr:colOff>
      <xdr:row>11</xdr:row>
      <xdr:rowOff>30481</xdr:rowOff>
    </xdr:to>
    <mc:AlternateContent xmlns:mc="http://schemas.openxmlformats.org/markup-compatibility/2006">
      <mc:Choice xmlns:a14="http://schemas.microsoft.com/office/drawing/2010/main" Requires="a14">
        <xdr:graphicFrame macro="">
          <xdr:nvGraphicFramePr>
            <xdr:cNvPr id="2" name="Department 1">
              <a:extLst>
                <a:ext uri="{FF2B5EF4-FFF2-40B4-BE49-F238E27FC236}">
                  <a16:creationId xmlns:a16="http://schemas.microsoft.com/office/drawing/2014/main" id="{6EA6D41F-5064-C387-CEF6-82601A32E2F3}"/>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2621280" y="213361"/>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30480</xdr:colOff>
      <xdr:row>10</xdr:row>
      <xdr:rowOff>83821</xdr:rowOff>
    </xdr:from>
    <xdr:to>
      <xdr:col>6</xdr:col>
      <xdr:colOff>30480</xdr:colOff>
      <xdr:row>20</xdr:row>
      <xdr:rowOff>15241</xdr:rowOff>
    </xdr:to>
    <mc:AlternateContent xmlns:mc="http://schemas.openxmlformats.org/markup-compatibility/2006">
      <mc:Choice xmlns:a14="http://schemas.microsoft.com/office/drawing/2010/main" Requires="a14">
        <xdr:graphicFrame macro="">
          <xdr:nvGraphicFramePr>
            <xdr:cNvPr id="3" name="Product_Sold">
              <a:extLst>
                <a:ext uri="{FF2B5EF4-FFF2-40B4-BE49-F238E27FC236}">
                  <a16:creationId xmlns:a16="http://schemas.microsoft.com/office/drawing/2014/main" id="{E810FA4A-3D47-2CD6-2356-8C53FCEF526B}"/>
                </a:ext>
              </a:extLst>
            </xdr:cNvPr>
            <xdr:cNvGraphicFramePr/>
          </xdr:nvGraphicFramePr>
          <xdr:xfrm>
            <a:off x="0" y="0"/>
            <a:ext cx="0" cy="0"/>
          </xdr:xfrm>
          <a:graphic>
            <a:graphicData uri="http://schemas.microsoft.com/office/drawing/2010/slicer">
              <sle:slicer xmlns:sle="http://schemas.microsoft.com/office/drawing/2010/slicer" name="Product_Sold"/>
            </a:graphicData>
          </a:graphic>
        </xdr:graphicFrame>
      </mc:Choice>
      <mc:Fallback>
        <xdr:sp macro="" textlink="">
          <xdr:nvSpPr>
            <xdr:cNvPr id="0" name=""/>
            <xdr:cNvSpPr>
              <a:spLocks noTextEdit="1"/>
            </xdr:cNvSpPr>
          </xdr:nvSpPr>
          <xdr:spPr>
            <a:xfrm>
              <a:off x="2636520" y="1912621"/>
              <a:ext cx="1828800" cy="1760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312420</xdr:colOff>
      <xdr:row>5</xdr:row>
      <xdr:rowOff>22860</xdr:rowOff>
    </xdr:from>
    <xdr:to>
      <xdr:col>14</xdr:col>
      <xdr:colOff>7620</xdr:colOff>
      <xdr:row>20</xdr:row>
      <xdr:rowOff>22860</xdr:rowOff>
    </xdr:to>
    <xdr:graphicFrame macro="">
      <xdr:nvGraphicFramePr>
        <xdr:cNvPr id="4" name="Chart 3">
          <a:extLst>
            <a:ext uri="{FF2B5EF4-FFF2-40B4-BE49-F238E27FC236}">
              <a16:creationId xmlns:a16="http://schemas.microsoft.com/office/drawing/2014/main" id="{5F5B75C6-153F-A740-2201-DBD9E84C4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137160</xdr:colOff>
      <xdr:row>1</xdr:row>
      <xdr:rowOff>76200</xdr:rowOff>
    </xdr:from>
    <xdr:to>
      <xdr:col>11</xdr:col>
      <xdr:colOff>198120</xdr:colOff>
      <xdr:row>15</xdr:row>
      <xdr:rowOff>76200</xdr:rowOff>
    </xdr:to>
    <xdr:graphicFrame macro="">
      <xdr:nvGraphicFramePr>
        <xdr:cNvPr id="4" name="Chart 1">
          <a:extLst>
            <a:ext uri="{FF2B5EF4-FFF2-40B4-BE49-F238E27FC236}">
              <a16:creationId xmlns:a16="http://schemas.microsoft.com/office/drawing/2014/main" id="{2B061FFE-A63A-709A-B2F4-3E764BAAD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137160</xdr:colOff>
      <xdr:row>15</xdr:row>
      <xdr:rowOff>110490</xdr:rowOff>
    </xdr:from>
    <xdr:to>
      <xdr:col>11</xdr:col>
      <xdr:colOff>220980</xdr:colOff>
      <xdr:row>29</xdr:row>
      <xdr:rowOff>175260</xdr:rowOff>
    </xdr:to>
    <xdr:graphicFrame macro="">
      <xdr:nvGraphicFramePr>
        <xdr:cNvPr id="5" name="Chart 4">
          <a:extLst>
            <a:ext uri="{FF2B5EF4-FFF2-40B4-BE49-F238E27FC236}">
              <a16:creationId xmlns:a16="http://schemas.microsoft.com/office/drawing/2014/main" id="{436EEADF-CEAB-F398-5390-B9557A79F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236220</xdr:colOff>
      <xdr:row>1</xdr:row>
      <xdr:rowOff>38100</xdr:rowOff>
    </xdr:from>
    <xdr:to>
      <xdr:col>11</xdr:col>
      <xdr:colOff>175260</xdr:colOff>
      <xdr:row>17</xdr:row>
      <xdr:rowOff>129540</xdr:rowOff>
    </xdr:to>
    <xdr:graphicFrame macro="">
      <xdr:nvGraphicFramePr>
        <xdr:cNvPr id="2" name="Chart 1">
          <a:extLst>
            <a:ext uri="{FF2B5EF4-FFF2-40B4-BE49-F238E27FC236}">
              <a16:creationId xmlns:a16="http://schemas.microsoft.com/office/drawing/2014/main" id="{BF22E500-F272-D5FD-04C6-29349E2F4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441960</xdr:colOff>
      <xdr:row>4</xdr:row>
      <xdr:rowOff>1</xdr:rowOff>
    </xdr:from>
    <xdr:to>
      <xdr:col>14</xdr:col>
      <xdr:colOff>175260</xdr:colOff>
      <xdr:row>14</xdr:row>
      <xdr:rowOff>76201</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5DF7B784-D760-50CB-1669-F060FCD9335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810500" y="731521"/>
              <a:ext cx="15621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52.541244907407" createdVersion="8" refreshedVersion="8" minRefreshableVersion="3" recordCount="102" xr:uid="{B194C98A-34FF-4D88-8F2E-C585CE92A8B7}">
  <cacheSource type="worksheet">
    <worksheetSource ref="A1:O1048576" sheet="project_data"/>
  </cacheSource>
  <cacheFields count="14">
    <cacheField name="Employee_ID" numFmtId="0">
      <sharedItems containsString="0" containsBlank="1" containsNumber="1" containsInteger="1" minValue="1001" maxValue="1100"/>
    </cacheField>
    <cacheField name="First_Name" numFmtId="0">
      <sharedItems containsBlank="1"/>
    </cacheField>
    <cacheField name="Last_Name" numFmtId="0">
      <sharedItems containsBlank="1"/>
    </cacheField>
    <cacheField name="Full_Name" numFmtId="0">
      <sharedItems containsBlank="1"/>
    </cacheField>
    <cacheField name="Department" numFmtId="0">
      <sharedItems containsBlank="1" count="6">
        <s v="Finance"/>
        <s v="HR"/>
        <s v="IT"/>
        <s v="Marketing"/>
        <s v="Sales"/>
        <m/>
      </sharedItems>
    </cacheField>
    <cacheField name="Location" numFmtId="0">
      <sharedItems containsBlank="1"/>
    </cacheField>
    <cacheField name="Product_Sold" numFmtId="0">
      <sharedItems containsBlank="1"/>
    </cacheField>
    <cacheField name="Units_Sold" numFmtId="0">
      <sharedItems containsString="0" containsBlank="1" containsNumber="1" containsInteger="1" minValue="5" maxValue="49"/>
    </cacheField>
    <cacheField name="Unit_Price" numFmtId="166">
      <sharedItems containsString="0" containsBlank="1" containsNumber="1" containsInteger="1" minValue="228" maxValue="1916"/>
    </cacheField>
    <cacheField name="Days_Off" numFmtId="0">
      <sharedItems containsBlank="1"/>
    </cacheField>
    <cacheField name="Joining_Date" numFmtId="0">
      <sharedItems containsNonDate="0" containsDate="1" containsString="0" containsBlank="1" minDate="2018-01-28T00:00:00" maxDate="2023-12-22T00:00:00"/>
    </cacheField>
    <cacheField name="Month" numFmtId="0">
      <sharedItems containsBlank="1"/>
    </cacheField>
    <cacheField name="Revenue" numFmtId="166">
      <sharedItems containsString="0" containsBlank="1" containsNumber="1" containsInteger="1" minValue="2772" maxValue="93884"/>
    </cacheField>
    <cacheField name="Performance_Rating"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52.545113310189" createdVersion="8" refreshedVersion="8" minRefreshableVersion="3" recordCount="100" xr:uid="{8FDBFF5C-9F3F-4E52-BE5A-38F9240719F2}">
  <cacheSource type="worksheet">
    <worksheetSource name="tblsales"/>
  </cacheSource>
  <cacheFields count="14">
    <cacheField name="Employee_ID" numFmtId="0">
      <sharedItems containsSemiMixedTypes="0" containsString="0" containsNumber="1" containsInteger="1" minValue="1001" maxValue="1100"/>
    </cacheField>
    <cacheField name="First_Name" numFmtId="0">
      <sharedItems/>
    </cacheField>
    <cacheField name="Last_Name" numFmtId="0">
      <sharedItems/>
    </cacheField>
    <cacheField name="Full_Name" numFmtId="0">
      <sharedItems/>
    </cacheField>
    <cacheField name="Department" numFmtId="0">
      <sharedItems count="5">
        <s v="Finance"/>
        <s v="HR"/>
        <s v="IT"/>
        <s v="Marketing"/>
        <s v="Sales"/>
      </sharedItems>
    </cacheField>
    <cacheField name="Location" numFmtId="0">
      <sharedItems count="5">
        <s v="San Francisco"/>
        <s v="New York"/>
        <s v="Boston"/>
        <s v="Chicago"/>
        <s v="Dallas"/>
      </sharedItems>
    </cacheField>
    <cacheField name="Product_Sold" numFmtId="0">
      <sharedItems count="5">
        <s v="Mouse"/>
        <s v="Keyboard"/>
        <s v="Printer"/>
        <s v="Monitor"/>
        <s v="Laptop"/>
      </sharedItems>
    </cacheField>
    <cacheField name="Units_Sold" numFmtId="0">
      <sharedItems containsSemiMixedTypes="0" containsString="0" containsNumber="1" containsInteger="1" minValue="5" maxValue="49"/>
    </cacheField>
    <cacheField name="Unit_Price" numFmtId="166">
      <sharedItems containsSemiMixedTypes="0" containsString="0" containsNumber="1" containsInteger="1" minValue="228" maxValue="1916"/>
    </cacheField>
    <cacheField name="Days_Off" numFmtId="0">
      <sharedItems/>
    </cacheField>
    <cacheField name="Joining_Date" numFmtId="14">
      <sharedItems containsSemiMixedTypes="0" containsNonDate="0" containsDate="1" containsString="0" minDate="2018-01-28T00:00:00" maxDate="2023-12-22T00:00:00"/>
    </cacheField>
    <cacheField name="Month" numFmtId="14">
      <sharedItems count="12">
        <s v="February"/>
        <s v="November"/>
        <s v="April"/>
        <s v="September"/>
        <s v="March"/>
        <s v="October"/>
        <s v="December"/>
        <s v="June"/>
        <s v="January"/>
        <s v="August"/>
        <s v="July"/>
        <s v="May"/>
      </sharedItems>
    </cacheField>
    <cacheField name="Revenue" numFmtId="166">
      <sharedItems containsSemiMixedTypes="0" containsString="0" containsNumber="1" containsInteger="1" minValue="2772" maxValue="93884"/>
    </cacheField>
    <cacheField name="Performance_Rating" numFmtId="0">
      <sharedItems count="3">
        <s v="High"/>
        <s v="Medium"/>
        <s v="Low"/>
      </sharedItems>
    </cacheField>
  </cacheFields>
  <extLst>
    <ext xmlns:x14="http://schemas.microsoft.com/office/spreadsheetml/2009/9/main" uri="{725AE2AE-9491-48be-B2B4-4EB974FC3084}">
      <x14:pivotCacheDefinition pivotCacheId="633802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n v="1084"/>
    <s v="Eva"/>
    <s v="Davis"/>
    <s v="Eva Davis"/>
    <x v="0"/>
    <s v="San Francisco"/>
    <s v="Mouse"/>
    <n v="45"/>
    <n v="1731"/>
    <s v="Tuesday"/>
    <d v="2018-02-25T00:00:00"/>
    <s v="February"/>
    <n v="77895"/>
    <s v="High"/>
  </r>
  <r>
    <n v="1044"/>
    <s v="Eva"/>
    <s v="Adams"/>
    <s v="Eva Adams"/>
    <x v="0"/>
    <s v="New York"/>
    <s v="Keyboard"/>
    <n v="38"/>
    <n v="1588"/>
    <s v="Friday"/>
    <d v="2023-11-29T00:00:00"/>
    <s v="November"/>
    <n v="60344"/>
    <s v="High"/>
  </r>
  <r>
    <n v="1072"/>
    <s v="Sara"/>
    <s v="Johnson"/>
    <s v="Sara Johnson"/>
    <x v="0"/>
    <s v="Boston"/>
    <s v="Printer"/>
    <n v="29"/>
    <n v="1883"/>
    <s v="Wednesday"/>
    <d v="2018-04-17T00:00:00"/>
    <s v="April"/>
    <n v="54607"/>
    <s v="High"/>
  </r>
  <r>
    <n v="1012"/>
    <s v="Tom"/>
    <s v="Clark"/>
    <s v="Tom Clark"/>
    <x v="0"/>
    <s v="Chicago"/>
    <s v="Monitor"/>
    <n v="36"/>
    <n v="1356"/>
    <s v="Monday"/>
    <d v="2019-09-16T00:00:00"/>
    <s v="September"/>
    <n v="48816"/>
    <s v="Medium"/>
  </r>
  <r>
    <n v="1058"/>
    <s v="John"/>
    <s v="Brown"/>
    <s v="John Brown"/>
    <x v="0"/>
    <s v="Boston"/>
    <s v="Printer"/>
    <n v="28"/>
    <n v="1405"/>
    <s v="Monday"/>
    <d v="2018-03-02T00:00:00"/>
    <s v="March"/>
    <n v="39340"/>
    <s v="Medium"/>
  </r>
  <r>
    <n v="1036"/>
    <s v="Bob"/>
    <s v="Johnson"/>
    <s v="Bob Johnson"/>
    <x v="0"/>
    <s v="Chicago"/>
    <s v="Printer"/>
    <n v="27"/>
    <n v="1417"/>
    <s v="Monday"/>
    <d v="2023-02-19T00:00:00"/>
    <s v="February"/>
    <n v="38259"/>
    <s v="Medium"/>
  </r>
  <r>
    <n v="1037"/>
    <s v="Jane"/>
    <s v="Smith"/>
    <s v="Jane Smith"/>
    <x v="0"/>
    <s v="Chicago"/>
    <s v="Mouse"/>
    <n v="21"/>
    <n v="1740"/>
    <s v="Monday"/>
    <d v="2018-03-10T00:00:00"/>
    <s v="March"/>
    <n v="36540"/>
    <s v="Medium"/>
  </r>
  <r>
    <n v="1089"/>
    <s v="Jane"/>
    <s v="Clark"/>
    <s v="Jane Clark"/>
    <x v="0"/>
    <s v="Chicago"/>
    <s v="Printer"/>
    <n v="32"/>
    <n v="1133"/>
    <s v="Monday"/>
    <d v="2023-10-27T00:00:00"/>
    <s v="October"/>
    <n v="36256"/>
    <s v="Medium"/>
  </r>
  <r>
    <n v="1078"/>
    <s v="Jane"/>
    <s v="Davis"/>
    <s v="Jane Davis"/>
    <x v="0"/>
    <s v="Boston"/>
    <s v="Printer"/>
    <n v="29"/>
    <n v="1224"/>
    <s v="Friday"/>
    <d v="2019-09-17T00:00:00"/>
    <s v="September"/>
    <n v="35496"/>
    <s v="Medium"/>
  </r>
  <r>
    <n v="1053"/>
    <s v="Alex"/>
    <s v="Smith"/>
    <s v="Alex Smith"/>
    <x v="0"/>
    <s v="Boston"/>
    <s v="Mouse"/>
    <n v="25"/>
    <n v="1293"/>
    <s v="Tuesday"/>
    <d v="2023-03-03T00:00:00"/>
    <s v="March"/>
    <n v="32325"/>
    <s v="Medium"/>
  </r>
  <r>
    <n v="1007"/>
    <s v="Bob"/>
    <s v="Lee"/>
    <s v="Bob Lee"/>
    <x v="0"/>
    <s v="Chicago"/>
    <s v="Keyboard"/>
    <n v="20"/>
    <n v="1409"/>
    <s v="Wednesday"/>
    <d v="2020-12-13T00:00:00"/>
    <s v="December"/>
    <n v="28180"/>
    <s v="Medium"/>
  </r>
  <r>
    <n v="1082"/>
    <s v="Jane"/>
    <s v="Clark"/>
    <s v="Jane Clark"/>
    <x v="0"/>
    <s v="San Francisco"/>
    <s v="Printer"/>
    <n v="40"/>
    <n v="704"/>
    <s v="Friday"/>
    <d v="2018-10-30T00:00:00"/>
    <s v="October"/>
    <n v="28160"/>
    <s v="Medium"/>
  </r>
  <r>
    <n v="1073"/>
    <s v="John"/>
    <s v="Davis"/>
    <s v="John Davis"/>
    <x v="0"/>
    <s v="Boston"/>
    <s v="Printer"/>
    <n v="39"/>
    <n v="675"/>
    <s v="Monday"/>
    <d v="2018-02-17T00:00:00"/>
    <s v="February"/>
    <n v="26325"/>
    <s v="Medium"/>
  </r>
  <r>
    <n v="1041"/>
    <s v="Alex"/>
    <s v="Adams"/>
    <s v="Alex Adams"/>
    <x v="0"/>
    <s v="San Francisco"/>
    <s v="Mouse"/>
    <n v="30"/>
    <n v="538"/>
    <s v="Friday"/>
    <d v="2023-12-14T00:00:00"/>
    <s v="December"/>
    <n v="16140"/>
    <s v="Low"/>
  </r>
  <r>
    <n v="1087"/>
    <s v="Alice"/>
    <s v="Brown"/>
    <s v="Alice Brown"/>
    <x v="0"/>
    <s v="New York"/>
    <s v="Monitor"/>
    <n v="13"/>
    <n v="1023"/>
    <s v="Monday"/>
    <d v="2019-04-19T00:00:00"/>
    <s v="April"/>
    <n v="13299"/>
    <s v="Low"/>
  </r>
  <r>
    <n v="1091"/>
    <s v="Eva"/>
    <s v="Clark"/>
    <s v="Eva Clark"/>
    <x v="0"/>
    <s v="Chicago"/>
    <s v="Laptop"/>
    <n v="35"/>
    <n v="333"/>
    <s v="Wednesday"/>
    <d v="2019-06-10T00:00:00"/>
    <s v="June"/>
    <n v="11655"/>
    <s v="Low"/>
  </r>
  <r>
    <n v="1099"/>
    <s v="Alice"/>
    <s v="Johnson"/>
    <s v="Alice Johnson"/>
    <x v="0"/>
    <s v="Chicago"/>
    <s v="Monitor"/>
    <n v="40"/>
    <n v="279"/>
    <s v="Tuesday"/>
    <d v="2022-03-12T00:00:00"/>
    <s v="March"/>
    <n v="11160"/>
    <s v="Low"/>
  </r>
  <r>
    <n v="1066"/>
    <s v="Sara"/>
    <s v="Smith"/>
    <s v="Sara Smith"/>
    <x v="0"/>
    <s v="San Francisco"/>
    <s v="Monitor"/>
    <n v="27"/>
    <n v="372"/>
    <s v="Wednesday"/>
    <d v="2021-01-06T00:00:00"/>
    <s v="January"/>
    <n v="10044"/>
    <s v="Low"/>
  </r>
  <r>
    <n v="1031"/>
    <s v="Bob"/>
    <s v="Wilson"/>
    <s v="Bob Wilson"/>
    <x v="0"/>
    <s v="New York"/>
    <s v="Monitor"/>
    <n v="17"/>
    <n v="369"/>
    <s v="Thursday"/>
    <d v="2023-10-30T00:00:00"/>
    <s v="October"/>
    <n v="6273"/>
    <s v="Low"/>
  </r>
  <r>
    <n v="1092"/>
    <s v="Jane"/>
    <s v="Davis"/>
    <s v="Jane Davis"/>
    <x v="0"/>
    <s v="Chicago"/>
    <s v="Printer"/>
    <n v="23"/>
    <n v="257"/>
    <s v="Friday"/>
    <d v="2021-08-28T00:00:00"/>
    <s v="August"/>
    <n v="5911"/>
    <s v="Low"/>
  </r>
  <r>
    <n v="1024"/>
    <s v="Eva"/>
    <s v="Clark"/>
    <s v="Eva Clark"/>
    <x v="0"/>
    <s v="New York"/>
    <s v="Laptop"/>
    <n v="5"/>
    <n v="1112"/>
    <s v="Thursday"/>
    <d v="2021-08-24T00:00:00"/>
    <s v="August"/>
    <n v="5560"/>
    <s v="Low"/>
  </r>
  <r>
    <n v="1026"/>
    <s v="Alice"/>
    <s v="Adams"/>
    <s v="Alice Adams"/>
    <x v="1"/>
    <s v="Dallas"/>
    <s v="Printer"/>
    <n v="44"/>
    <n v="1453"/>
    <s v="Tuesday"/>
    <d v="2018-06-15T00:00:00"/>
    <s v="June"/>
    <n v="63932"/>
    <s v="High"/>
  </r>
  <r>
    <n v="1051"/>
    <s v="Tom"/>
    <s v="Davis"/>
    <s v="Tom Davis"/>
    <x v="1"/>
    <s v="Dallas"/>
    <s v="Laptop"/>
    <n v="40"/>
    <n v="1524"/>
    <s v="Tuesday"/>
    <d v="2022-09-16T00:00:00"/>
    <s v="September"/>
    <n v="60960"/>
    <s v="High"/>
  </r>
  <r>
    <n v="1020"/>
    <s v="Alex"/>
    <s v="Johnson"/>
    <s v="Alex Johnson"/>
    <x v="1"/>
    <s v="Dallas"/>
    <s v="Mouse"/>
    <n v="47"/>
    <n v="1232"/>
    <s v="Thursday"/>
    <d v="2023-11-16T00:00:00"/>
    <s v="November"/>
    <n v="57904"/>
    <s v="High"/>
  </r>
  <r>
    <n v="1021"/>
    <s v="Alice"/>
    <s v="Adams"/>
    <s v="Alice Adams"/>
    <x v="1"/>
    <s v="Dallas"/>
    <s v="Monitor"/>
    <n v="41"/>
    <n v="1297"/>
    <s v="Thursday"/>
    <d v="2021-09-20T00:00:00"/>
    <s v="September"/>
    <n v="53177"/>
    <s v="High"/>
  </r>
  <r>
    <n v="1043"/>
    <s v="Sara"/>
    <s v="Wilson"/>
    <s v="Sara Wilson"/>
    <x v="1"/>
    <s v="San Francisco"/>
    <s v="Mouse"/>
    <n v="30"/>
    <n v="1719"/>
    <s v="Friday"/>
    <d v="2023-03-22T00:00:00"/>
    <s v="March"/>
    <n v="51570"/>
    <s v="High"/>
  </r>
  <r>
    <n v="1013"/>
    <s v="Alex"/>
    <s v="Adams"/>
    <s v="Alex Adams"/>
    <x v="1"/>
    <s v="New York"/>
    <s v="Laptop"/>
    <n v="31"/>
    <n v="1386"/>
    <s v="Monday"/>
    <d v="2021-06-06T00:00:00"/>
    <s v="June"/>
    <n v="42966"/>
    <s v="Medium"/>
  </r>
  <r>
    <n v="1033"/>
    <s v="Jane"/>
    <s v="Smith"/>
    <s v="Jane Smith"/>
    <x v="1"/>
    <s v="New York"/>
    <s v="Mouse"/>
    <n v="35"/>
    <n v="1145"/>
    <s v="Monday"/>
    <d v="2020-03-07T00:00:00"/>
    <s v="March"/>
    <n v="40075"/>
    <s v="Medium"/>
  </r>
  <r>
    <n v="1062"/>
    <s v="Tom"/>
    <s v="Smith"/>
    <s v="Tom Smith"/>
    <x v="1"/>
    <s v="Boston"/>
    <s v="Laptop"/>
    <n v="22"/>
    <n v="1754"/>
    <s v="Friday"/>
    <d v="2019-11-13T00:00:00"/>
    <s v="November"/>
    <n v="38588"/>
    <s v="Medium"/>
  </r>
  <r>
    <n v="1085"/>
    <s v="Tom"/>
    <s v="Smith"/>
    <s v="Tom Smith"/>
    <x v="1"/>
    <s v="Boston"/>
    <s v="Printer"/>
    <n v="23"/>
    <n v="1592"/>
    <s v="Tuesday"/>
    <d v="2019-12-27T00:00:00"/>
    <s v="December"/>
    <n v="36616"/>
    <s v="Medium"/>
  </r>
  <r>
    <n v="1093"/>
    <s v="Sara"/>
    <s v="Smith"/>
    <s v="Sara Smith"/>
    <x v="1"/>
    <s v="Dallas"/>
    <s v="Monitor"/>
    <n v="20"/>
    <n v="1779"/>
    <s v="Friday"/>
    <d v="2020-06-01T00:00:00"/>
    <s v="June"/>
    <n v="35580"/>
    <s v="Medium"/>
  </r>
  <r>
    <n v="1071"/>
    <s v="Sara"/>
    <s v="Adams"/>
    <s v="Sara Adams"/>
    <x v="1"/>
    <s v="San Francisco"/>
    <s v="Printer"/>
    <n v="27"/>
    <n v="1281"/>
    <s v="Monday"/>
    <d v="2020-12-15T00:00:00"/>
    <s v="December"/>
    <n v="34587"/>
    <s v="Medium"/>
  </r>
  <r>
    <n v="1100"/>
    <s v="Bob"/>
    <s v="Davis"/>
    <s v="Bob Davis"/>
    <x v="1"/>
    <s v="New York"/>
    <s v="Monitor"/>
    <n v="27"/>
    <n v="1085"/>
    <s v="Tuesday"/>
    <d v="2023-03-22T00:00:00"/>
    <s v="March"/>
    <n v="29295"/>
    <s v="Medium"/>
  </r>
  <r>
    <n v="1019"/>
    <s v="Eva"/>
    <s v="Adams"/>
    <s v="Eva Adams"/>
    <x v="1"/>
    <s v="New York"/>
    <s v="Keyboard"/>
    <n v="37"/>
    <n v="787"/>
    <s v="Tuesday"/>
    <d v="2021-08-22T00:00:00"/>
    <s v="August"/>
    <n v="29119"/>
    <s v="Medium"/>
  </r>
  <r>
    <n v="1002"/>
    <s v="Jane"/>
    <s v="Brown"/>
    <s v="Jane Brown"/>
    <x v="1"/>
    <s v="New York"/>
    <s v="Laptop"/>
    <n v="36"/>
    <n v="768"/>
    <s v="Wednesday"/>
    <d v="2019-03-14T00:00:00"/>
    <s v="March"/>
    <n v="27648"/>
    <s v="Medium"/>
  </r>
  <r>
    <n v="1086"/>
    <s v="Alex"/>
    <s v="Johnson"/>
    <s v="Alex Johnson"/>
    <x v="1"/>
    <s v="Boston"/>
    <s v="Mouse"/>
    <n v="16"/>
    <n v="1632"/>
    <s v="Wednesday"/>
    <d v="2019-06-10T00:00:00"/>
    <s v="June"/>
    <n v="26112"/>
    <s v="Medium"/>
  </r>
  <r>
    <n v="1069"/>
    <s v="Jane"/>
    <s v="Clark"/>
    <s v="Jane Clark"/>
    <x v="1"/>
    <s v="New York"/>
    <s v="Printer"/>
    <n v="16"/>
    <n v="1443"/>
    <s v="Monday"/>
    <d v="2023-09-26T00:00:00"/>
    <s v="September"/>
    <n v="23088"/>
    <s v="Medium"/>
  </r>
  <r>
    <n v="1076"/>
    <s v="Sara"/>
    <s v="Lee"/>
    <s v="Sara Lee"/>
    <x v="1"/>
    <s v="New York"/>
    <s v="Monitor"/>
    <n v="21"/>
    <n v="1094"/>
    <s v="Monday"/>
    <d v="2021-07-04T00:00:00"/>
    <s v="July"/>
    <n v="22974"/>
    <s v="Medium"/>
  </r>
  <r>
    <n v="1022"/>
    <s v="Bob"/>
    <s v="Johnson"/>
    <s v="Bob Johnson"/>
    <x v="1"/>
    <s v="Dallas"/>
    <s v="Monitor"/>
    <n v="16"/>
    <n v="1153"/>
    <s v="Friday"/>
    <d v="2019-03-23T00:00:00"/>
    <s v="March"/>
    <n v="18448"/>
    <s v="Low"/>
  </r>
  <r>
    <n v="1050"/>
    <s v="Alice"/>
    <s v="Adams"/>
    <s v="Alice Adams"/>
    <x v="1"/>
    <s v="San Francisco"/>
    <s v="Keyboard"/>
    <n v="33"/>
    <n v="416"/>
    <s v="Monday"/>
    <d v="2018-12-26T00:00:00"/>
    <s v="December"/>
    <n v="13728"/>
    <s v="Low"/>
  </r>
  <r>
    <n v="1088"/>
    <s v="John"/>
    <s v="Clark"/>
    <s v="John Clark"/>
    <x v="1"/>
    <s v="Dallas"/>
    <s v="Monitor"/>
    <n v="11"/>
    <n v="1128"/>
    <s v="Friday"/>
    <d v="2018-01-28T00:00:00"/>
    <s v="January"/>
    <n v="12408"/>
    <s v="Low"/>
  </r>
  <r>
    <n v="1009"/>
    <s v="Tom"/>
    <s v="Lee"/>
    <s v="Tom Lee"/>
    <x v="1"/>
    <s v="San Francisco"/>
    <s v="Laptop"/>
    <n v="20"/>
    <n v="597"/>
    <s v="Monday"/>
    <d v="2019-01-24T00:00:00"/>
    <s v="January"/>
    <n v="11940"/>
    <s v="Low"/>
  </r>
  <r>
    <n v="1081"/>
    <s v="Tom"/>
    <s v="Johnson"/>
    <s v="Tom Johnson"/>
    <x v="1"/>
    <s v="Dallas"/>
    <s v="Mouse"/>
    <n v="23"/>
    <n v="389"/>
    <s v="Friday"/>
    <d v="2022-09-12T00:00:00"/>
    <s v="September"/>
    <n v="8947"/>
    <s v="Low"/>
  </r>
  <r>
    <n v="1094"/>
    <s v="Alice"/>
    <s v="Clark"/>
    <s v="Alice Clark"/>
    <x v="1"/>
    <s v="Chicago"/>
    <s v="Monitor"/>
    <n v="9"/>
    <n v="884"/>
    <s v="Thursday"/>
    <d v="2020-10-27T00:00:00"/>
    <s v="October"/>
    <n v="7956"/>
    <s v="Low"/>
  </r>
  <r>
    <n v="1046"/>
    <s v="Jane"/>
    <s v="Clark"/>
    <s v="Jane Clark"/>
    <x v="1"/>
    <s v="San Francisco"/>
    <s v="Printer"/>
    <n v="11"/>
    <n v="699"/>
    <s v="Friday"/>
    <d v="2023-11-13T00:00:00"/>
    <s v="November"/>
    <n v="7689"/>
    <s v="Low"/>
  </r>
  <r>
    <n v="1023"/>
    <s v="Sara"/>
    <s v="Brown"/>
    <s v="Sara Brown"/>
    <x v="1"/>
    <s v="San Francisco"/>
    <s v="Keyboard"/>
    <n v="7"/>
    <n v="691"/>
    <s v="Tuesday"/>
    <d v="2023-07-11T00:00:00"/>
    <s v="July"/>
    <n v="4837"/>
    <s v="Low"/>
  </r>
  <r>
    <n v="1004"/>
    <s v="Tom"/>
    <s v="Wilson"/>
    <s v="Tom Wilson"/>
    <x v="1"/>
    <s v="Chicago"/>
    <s v="Printer"/>
    <n v="9"/>
    <n v="308"/>
    <s v="Friday"/>
    <d v="2020-02-10T00:00:00"/>
    <s v="February"/>
    <n v="2772"/>
    <s v="Low"/>
  </r>
  <r>
    <n v="1005"/>
    <s v="Alex"/>
    <s v="Brown"/>
    <s v="Alex Brown"/>
    <x v="2"/>
    <s v="Dallas"/>
    <s v="Monitor"/>
    <n v="49"/>
    <n v="1916"/>
    <s v="Thursday"/>
    <d v="2018-09-25T00:00:00"/>
    <s v="September"/>
    <n v="93884"/>
    <s v="High"/>
  </r>
  <r>
    <n v="1068"/>
    <s v="John"/>
    <s v="Clark"/>
    <s v="John Clark"/>
    <x v="2"/>
    <s v="New York"/>
    <s v="Printer"/>
    <n v="41"/>
    <n v="953"/>
    <s v="Friday"/>
    <d v="2023-01-11T00:00:00"/>
    <s v="January"/>
    <n v="39073"/>
    <s v="Medium"/>
  </r>
  <r>
    <n v="1018"/>
    <s v="Eva"/>
    <s v="Lee"/>
    <s v="Eva Lee"/>
    <x v="2"/>
    <s v="New York"/>
    <s v="Mouse"/>
    <n v="37"/>
    <n v="950"/>
    <s v="Thursday"/>
    <d v="2020-02-03T00:00:00"/>
    <s v="February"/>
    <n v="35150"/>
    <s v="Medium"/>
  </r>
  <r>
    <n v="1075"/>
    <s v="Bob"/>
    <s v="Adams"/>
    <s v="Bob Adams"/>
    <x v="2"/>
    <s v="San Francisco"/>
    <s v="Mouse"/>
    <n v="34"/>
    <n v="1028"/>
    <s v="Thursday"/>
    <d v="2020-11-15T00:00:00"/>
    <s v="November"/>
    <n v="34952"/>
    <s v="Medium"/>
  </r>
  <r>
    <n v="1008"/>
    <s v="Bob"/>
    <s v="Wilson"/>
    <s v="Bob Wilson"/>
    <x v="2"/>
    <s v="New York"/>
    <s v="Monitor"/>
    <n v="28"/>
    <n v="1134"/>
    <s v="Thursday"/>
    <d v="2018-08-24T00:00:00"/>
    <s v="August"/>
    <n v="31752"/>
    <s v="Medium"/>
  </r>
  <r>
    <n v="1055"/>
    <s v="Tom"/>
    <s v="Johnson"/>
    <s v="Tom Johnson"/>
    <x v="2"/>
    <s v="Dallas"/>
    <s v="Monitor"/>
    <n v="14"/>
    <n v="1638"/>
    <s v="Friday"/>
    <d v="2018-04-03T00:00:00"/>
    <s v="April"/>
    <n v="22932"/>
    <s v="Medium"/>
  </r>
  <r>
    <n v="1083"/>
    <s v="Bob"/>
    <s v="Lee"/>
    <s v="Bob Lee"/>
    <x v="2"/>
    <s v="New York"/>
    <s v="Laptop"/>
    <n v="16"/>
    <n v="1414"/>
    <s v="Friday"/>
    <d v="2019-10-01T00:00:00"/>
    <s v="October"/>
    <n v="22624"/>
    <s v="Medium"/>
  </r>
  <r>
    <n v="1039"/>
    <s v="John"/>
    <s v="Clark"/>
    <s v="John Clark"/>
    <x v="2"/>
    <s v="Boston"/>
    <s v="Mouse"/>
    <n v="12"/>
    <n v="1388"/>
    <s v="Friday"/>
    <d v="2022-01-13T00:00:00"/>
    <s v="January"/>
    <n v="16656"/>
    <s v="Low"/>
  </r>
  <r>
    <n v="1063"/>
    <s v="Bob"/>
    <s v="Adams"/>
    <s v="Bob Adams"/>
    <x v="2"/>
    <s v="San Francisco"/>
    <s v="Monitor"/>
    <n v="43"/>
    <n v="238"/>
    <s v="Tuesday"/>
    <d v="2021-11-29T00:00:00"/>
    <s v="November"/>
    <n v="10234"/>
    <s v="Low"/>
  </r>
  <r>
    <n v="1006"/>
    <s v="Eva"/>
    <s v="Brown"/>
    <s v="Eva Brown"/>
    <x v="2"/>
    <s v="San Francisco"/>
    <s v="Monitor"/>
    <n v="8"/>
    <n v="1265"/>
    <s v="Wednesday"/>
    <d v="2023-06-08T00:00:00"/>
    <s v="June"/>
    <n v="10120"/>
    <s v="Low"/>
  </r>
  <r>
    <n v="1010"/>
    <s v="Sara"/>
    <s v="Clark"/>
    <s v="Sara Clark"/>
    <x v="2"/>
    <s v="San Francisco"/>
    <s v="Printer"/>
    <n v="6"/>
    <n v="1446"/>
    <s v="Tuesday"/>
    <d v="2020-02-02T00:00:00"/>
    <s v="February"/>
    <n v="8676"/>
    <s v="Low"/>
  </r>
  <r>
    <n v="1016"/>
    <s v="Bob"/>
    <s v="Wilson"/>
    <s v="Bob Wilson"/>
    <x v="2"/>
    <s v="Boston"/>
    <s v="Mouse"/>
    <n v="16"/>
    <n v="434"/>
    <s v="Monday"/>
    <d v="2019-03-11T00:00:00"/>
    <s v="March"/>
    <n v="6944"/>
    <s v="Low"/>
  </r>
  <r>
    <n v="1003"/>
    <s v="Bob"/>
    <s v="Brown"/>
    <s v="Bob Brown"/>
    <x v="2"/>
    <s v="Chicago"/>
    <s v="Keyboard"/>
    <n v="5"/>
    <n v="1262"/>
    <s v="Thursday"/>
    <d v="2023-12-06T00:00:00"/>
    <s v="December"/>
    <n v="6310"/>
    <s v="Low"/>
  </r>
  <r>
    <n v="1034"/>
    <s v="Sara"/>
    <s v="Johnson"/>
    <s v="Sara Johnson"/>
    <x v="2"/>
    <s v="Boston"/>
    <s v="Printer"/>
    <n v="6"/>
    <n v="994"/>
    <s v="Thursday"/>
    <d v="2018-05-18T00:00:00"/>
    <s v="May"/>
    <n v="5964"/>
    <s v="Low"/>
  </r>
  <r>
    <n v="1025"/>
    <s v="Jane"/>
    <s v="Johnson"/>
    <s v="Jane Johnson"/>
    <x v="3"/>
    <s v="San Francisco"/>
    <s v="Monitor"/>
    <n v="37"/>
    <n v="1476"/>
    <s v="Thursday"/>
    <d v="2018-09-06T00:00:00"/>
    <s v="September"/>
    <n v="54612"/>
    <s v="High"/>
  </r>
  <r>
    <n v="1052"/>
    <s v="Alice"/>
    <s v="Davis"/>
    <s v="Alice Davis"/>
    <x v="3"/>
    <s v="Dallas"/>
    <s v="Keyboard"/>
    <n v="29"/>
    <n v="1355"/>
    <s v="Tuesday"/>
    <d v="2018-10-08T00:00:00"/>
    <s v="October"/>
    <n v="39295"/>
    <s v="Medium"/>
  </r>
  <r>
    <n v="1077"/>
    <s v="Jane"/>
    <s v="Davis"/>
    <s v="Jane Davis"/>
    <x v="3"/>
    <s v="Boston"/>
    <s v="Keyboard"/>
    <n v="24"/>
    <n v="1584"/>
    <s v="Friday"/>
    <d v="2023-08-18T00:00:00"/>
    <s v="August"/>
    <n v="38016"/>
    <s v="Medium"/>
  </r>
  <r>
    <n v="1061"/>
    <s v="Alex"/>
    <s v="Clark"/>
    <s v="Alex Clark"/>
    <x v="3"/>
    <s v="New York"/>
    <s v="Printer"/>
    <n v="40"/>
    <n v="913"/>
    <s v="Wednesday"/>
    <d v="2019-08-27T00:00:00"/>
    <s v="August"/>
    <n v="36520"/>
    <s v="Medium"/>
  </r>
  <r>
    <n v="1014"/>
    <s v="Alex"/>
    <s v="Lee"/>
    <s v="Alex Lee"/>
    <x v="3"/>
    <s v="San Francisco"/>
    <s v="Mouse"/>
    <n v="24"/>
    <n v="1438"/>
    <s v="Friday"/>
    <d v="2019-08-01T00:00:00"/>
    <s v="August"/>
    <n v="34512"/>
    <s v="Medium"/>
  </r>
  <r>
    <n v="1070"/>
    <s v="Alice"/>
    <s v="Lee"/>
    <s v="Alice Lee"/>
    <x v="3"/>
    <s v="San Francisco"/>
    <s v="Laptop"/>
    <n v="17"/>
    <n v="1861"/>
    <s v="Tuesday"/>
    <d v="2021-02-18T00:00:00"/>
    <s v="February"/>
    <n v="31637"/>
    <s v="Medium"/>
  </r>
  <r>
    <n v="1067"/>
    <s v="Jane"/>
    <s v="Adams"/>
    <s v="Jane Adams"/>
    <x v="3"/>
    <s v="Dallas"/>
    <s v="Laptop"/>
    <n v="36"/>
    <n v="852"/>
    <s v="Monday"/>
    <d v="2022-10-20T00:00:00"/>
    <s v="October"/>
    <n v="30672"/>
    <s v="Medium"/>
  </r>
  <r>
    <n v="1097"/>
    <s v="Sara"/>
    <s v="Brown"/>
    <s v="Sara Brown"/>
    <x v="3"/>
    <s v="Chicago"/>
    <s v="Monitor"/>
    <n v="29"/>
    <n v="1014"/>
    <s v="Tuesday"/>
    <d v="2020-07-07T00:00:00"/>
    <s v="July"/>
    <n v="29406"/>
    <s v="Medium"/>
  </r>
  <r>
    <n v="1011"/>
    <s v="Alex"/>
    <s v="Adams"/>
    <s v="Alex Adams"/>
    <x v="3"/>
    <s v="New York"/>
    <s v="Mouse"/>
    <n v="32"/>
    <n v="833"/>
    <s v="Monday"/>
    <d v="2023-01-23T00:00:00"/>
    <s v="January"/>
    <n v="26656"/>
    <s v="Medium"/>
  </r>
  <r>
    <n v="1042"/>
    <s v="Tom"/>
    <s v="Smith"/>
    <s v="Tom Smith"/>
    <x v="3"/>
    <s v="New York"/>
    <s v="Printer"/>
    <n v="14"/>
    <n v="1871"/>
    <s v="Thursday"/>
    <d v="2018-02-12T00:00:00"/>
    <s v="February"/>
    <n v="26194"/>
    <s v="Medium"/>
  </r>
  <r>
    <n v="1015"/>
    <s v="Eva"/>
    <s v="Clark"/>
    <s v="Eva Clark"/>
    <x v="3"/>
    <s v="Boston"/>
    <s v="Printer"/>
    <n v="28"/>
    <n v="932"/>
    <s v="Wednesday"/>
    <d v="2023-10-24T00:00:00"/>
    <s v="October"/>
    <n v="26096"/>
    <s v="Medium"/>
  </r>
  <r>
    <n v="1090"/>
    <s v="Sara"/>
    <s v="Lee"/>
    <s v="Sara Lee"/>
    <x v="3"/>
    <s v="New York"/>
    <s v="Mouse"/>
    <n v="18"/>
    <n v="1340"/>
    <s v="Monday"/>
    <d v="2018-12-31T00:00:00"/>
    <s v="December"/>
    <n v="24120"/>
    <s v="Medium"/>
  </r>
  <r>
    <n v="1049"/>
    <s v="Alice"/>
    <s v="Smith"/>
    <s v="Alice Smith"/>
    <x v="3"/>
    <s v="New York"/>
    <s v="Monitor"/>
    <n v="15"/>
    <n v="1550"/>
    <s v="Friday"/>
    <d v="2020-06-18T00:00:00"/>
    <s v="June"/>
    <n v="23250"/>
    <s v="Medium"/>
  </r>
  <r>
    <n v="1060"/>
    <s v="Bob"/>
    <s v="Wilson"/>
    <s v="Bob Wilson"/>
    <x v="3"/>
    <s v="San Francisco"/>
    <s v="Mouse"/>
    <n v="39"/>
    <n v="290"/>
    <s v="Monday"/>
    <d v="2022-01-29T00:00:00"/>
    <s v="January"/>
    <n v="11310"/>
    <s v="Low"/>
  </r>
  <r>
    <n v="1029"/>
    <s v="Eva"/>
    <s v="Wilson"/>
    <s v="Eva Wilson"/>
    <x v="4"/>
    <s v="San Francisco"/>
    <s v="Laptop"/>
    <n v="48"/>
    <n v="1876"/>
    <s v="Tuesday"/>
    <d v="2019-06-26T00:00:00"/>
    <s v="June"/>
    <n v="90048"/>
    <s v="High"/>
  </r>
  <r>
    <n v="1045"/>
    <s v="Jane"/>
    <s v="Adams"/>
    <s v="Jane Adams"/>
    <x v="4"/>
    <s v="Boston"/>
    <s v="Mouse"/>
    <n v="45"/>
    <n v="1565"/>
    <s v="Wednesday"/>
    <d v="2020-01-31T00:00:00"/>
    <s v="January"/>
    <n v="70425"/>
    <s v="High"/>
  </r>
  <r>
    <n v="1028"/>
    <s v="Sara"/>
    <s v="Smith"/>
    <s v="Sara Smith"/>
    <x v="4"/>
    <s v="San Francisco"/>
    <s v="Monitor"/>
    <n v="47"/>
    <n v="1397"/>
    <s v="Thursday"/>
    <d v="2020-10-16T00:00:00"/>
    <s v="October"/>
    <n v="65659"/>
    <s v="High"/>
  </r>
  <r>
    <n v="1054"/>
    <s v="Jane"/>
    <s v="Davis"/>
    <s v="Jane Davis"/>
    <x v="4"/>
    <s v="Dallas"/>
    <s v="Monitor"/>
    <n v="40"/>
    <n v="1475"/>
    <s v="Wednesday"/>
    <d v="2019-10-29T00:00:00"/>
    <s v="October"/>
    <n v="59000"/>
    <s v="High"/>
  </r>
  <r>
    <n v="1040"/>
    <s v="Alex"/>
    <s v="Smith"/>
    <s v="Alex Smith"/>
    <x v="4"/>
    <s v="New York"/>
    <s v="Printer"/>
    <n v="33"/>
    <n v="1645"/>
    <s v="Thursday"/>
    <d v="2018-07-24T00:00:00"/>
    <s v="July"/>
    <n v="54285"/>
    <s v="High"/>
  </r>
  <r>
    <n v="1064"/>
    <s v="John"/>
    <s v="Wilson"/>
    <s v="John Wilson"/>
    <x v="4"/>
    <s v="Boston"/>
    <s v="Monitor"/>
    <n v="36"/>
    <n v="1349"/>
    <s v="Monday"/>
    <d v="2019-06-08T00:00:00"/>
    <s v="June"/>
    <n v="48564"/>
    <s v="Medium"/>
  </r>
  <r>
    <n v="1065"/>
    <s v="Tom"/>
    <s v="Brown"/>
    <s v="Tom Brown"/>
    <x v="4"/>
    <s v="Dallas"/>
    <s v="Laptop"/>
    <n v="28"/>
    <n v="1674"/>
    <s v="Wednesday"/>
    <d v="2023-05-23T00:00:00"/>
    <s v="May"/>
    <n v="46872"/>
    <s v="Medium"/>
  </r>
  <r>
    <n v="1030"/>
    <s v="Jane"/>
    <s v="Wilson"/>
    <s v="Jane Wilson"/>
    <x v="4"/>
    <s v="Dallas"/>
    <s v="Mouse"/>
    <n v="33"/>
    <n v="1391"/>
    <s v="Thursday"/>
    <d v="2020-01-29T00:00:00"/>
    <s v="January"/>
    <n v="45903"/>
    <s v="Medium"/>
  </r>
  <r>
    <n v="1048"/>
    <s v="Tom"/>
    <s v="Davis"/>
    <s v="Tom Davis"/>
    <x v="4"/>
    <s v="New York"/>
    <s v="Mouse"/>
    <n v="49"/>
    <n v="710"/>
    <s v="Wednesday"/>
    <d v="2023-04-20T00:00:00"/>
    <s v="April"/>
    <n v="34790"/>
    <s v="Medium"/>
  </r>
  <r>
    <n v="1098"/>
    <s v="Jane"/>
    <s v="Wilson"/>
    <s v="Jane Wilson"/>
    <x v="4"/>
    <s v="Chicago"/>
    <s v="Mouse"/>
    <n v="25"/>
    <n v="1372"/>
    <s v="Thursday"/>
    <d v="2022-11-10T00:00:00"/>
    <s v="November"/>
    <n v="34300"/>
    <s v="Medium"/>
  </r>
  <r>
    <n v="1095"/>
    <s v="Alice"/>
    <s v="Clark"/>
    <s v="Alice Clark"/>
    <x v="4"/>
    <s v="Chicago"/>
    <s v="Printer"/>
    <n v="39"/>
    <n v="871"/>
    <s v="Monday"/>
    <d v="2020-10-23T00:00:00"/>
    <s v="October"/>
    <n v="33969"/>
    <s v="Medium"/>
  </r>
  <r>
    <n v="1017"/>
    <s v="Jane"/>
    <s v="Smith"/>
    <s v="Jane Smith"/>
    <x v="4"/>
    <s v="Dallas"/>
    <s v="Laptop"/>
    <n v="39"/>
    <n v="857"/>
    <s v="Wednesday"/>
    <d v="2023-11-21T00:00:00"/>
    <s v="November"/>
    <n v="33423"/>
    <s v="Medium"/>
  </r>
  <r>
    <n v="1035"/>
    <s v="Alice"/>
    <s v="Clark"/>
    <s v="Alice Clark"/>
    <x v="4"/>
    <s v="Chicago"/>
    <s v="Laptop"/>
    <n v="39"/>
    <n v="833"/>
    <s v="Wednesday"/>
    <d v="2021-09-15T00:00:00"/>
    <s v="September"/>
    <n v="32487"/>
    <s v="Medium"/>
  </r>
  <r>
    <n v="1001"/>
    <s v="Tom"/>
    <s v="Clark"/>
    <s v="Tom Clark"/>
    <x v="4"/>
    <s v="New York"/>
    <s v="Laptop"/>
    <n v="23"/>
    <n v="1367"/>
    <s v="Friday"/>
    <d v="2019-11-05T00:00:00"/>
    <s v="November"/>
    <n v="31441"/>
    <s v="Medium"/>
  </r>
  <r>
    <n v="1074"/>
    <s v="Sara"/>
    <s v="Wilson"/>
    <s v="Sara Wilson"/>
    <x v="4"/>
    <s v="Dallas"/>
    <s v="Keyboard"/>
    <n v="45"/>
    <n v="655"/>
    <s v="Friday"/>
    <d v="2018-12-03T00:00:00"/>
    <s v="December"/>
    <n v="29475"/>
    <s v="Medium"/>
  </r>
  <r>
    <n v="1056"/>
    <s v="Jane"/>
    <s v="Brown"/>
    <s v="Jane Brown"/>
    <x v="4"/>
    <s v="Dallas"/>
    <s v="Printer"/>
    <n v="41"/>
    <n v="644"/>
    <s v="Friday"/>
    <d v="2019-11-03T00:00:00"/>
    <s v="November"/>
    <n v="26404"/>
    <s v="Medium"/>
  </r>
  <r>
    <n v="1032"/>
    <s v="John"/>
    <s v="Johnson"/>
    <s v="John Johnson"/>
    <x v="4"/>
    <s v="Dallas"/>
    <s v="Keyboard"/>
    <n v="16"/>
    <n v="1616"/>
    <s v="Friday"/>
    <d v="2023-12-21T00:00:00"/>
    <s v="December"/>
    <n v="25856"/>
    <s v="Medium"/>
  </r>
  <r>
    <n v="1027"/>
    <s v="Alice"/>
    <s v="Brown"/>
    <s v="Alice Brown"/>
    <x v="4"/>
    <s v="New York"/>
    <s v="Monitor"/>
    <n v="14"/>
    <n v="1742"/>
    <s v="Tuesday"/>
    <d v="2021-09-20T00:00:00"/>
    <s v="September"/>
    <n v="24388"/>
    <s v="Medium"/>
  </r>
  <r>
    <n v="1079"/>
    <s v="Tom"/>
    <s v="Smith"/>
    <s v="Tom Smith"/>
    <x v="4"/>
    <s v="New York"/>
    <s v="Laptop"/>
    <n v="26"/>
    <n v="586"/>
    <s v="Wednesday"/>
    <d v="2023-03-06T00:00:00"/>
    <s v="March"/>
    <n v="15236"/>
    <s v="Low"/>
  </r>
  <r>
    <n v="1047"/>
    <s v="Eva"/>
    <s v="Davis"/>
    <s v="Eva Davis"/>
    <x v="4"/>
    <s v="Dallas"/>
    <s v="Monitor"/>
    <n v="8"/>
    <n v="1880"/>
    <s v="Tuesday"/>
    <d v="2023-06-18T00:00:00"/>
    <s v="June"/>
    <n v="15040"/>
    <s v="Low"/>
  </r>
  <r>
    <n v="1059"/>
    <s v="Alex"/>
    <s v="Smith"/>
    <s v="Alex Smith"/>
    <x v="4"/>
    <s v="New York"/>
    <s v="Laptop"/>
    <n v="39"/>
    <n v="366"/>
    <s v="Tuesday"/>
    <d v="2020-10-25T00:00:00"/>
    <s v="October"/>
    <n v="14274"/>
    <s v="Low"/>
  </r>
  <r>
    <n v="1057"/>
    <s v="Eva"/>
    <s v="Clark"/>
    <s v="Eva Clark"/>
    <x v="4"/>
    <s v="Chicago"/>
    <s v="Monitor"/>
    <n v="13"/>
    <n v="1075"/>
    <s v="Monday"/>
    <d v="2023-05-24T00:00:00"/>
    <s v="May"/>
    <n v="13975"/>
    <s v="Low"/>
  </r>
  <r>
    <n v="1080"/>
    <s v="Jane"/>
    <s v="Davis"/>
    <s v="Jane Davis"/>
    <x v="4"/>
    <s v="Boston"/>
    <s v="Printer"/>
    <n v="17"/>
    <n v="547"/>
    <s v="Friday"/>
    <d v="2021-06-30T00:00:00"/>
    <s v="June"/>
    <n v="9299"/>
    <s v="Low"/>
  </r>
  <r>
    <n v="1038"/>
    <s v="John"/>
    <s v="Smith"/>
    <s v="John Smith"/>
    <x v="4"/>
    <s v="Dallas"/>
    <s v="Mouse"/>
    <n v="30"/>
    <n v="228"/>
    <s v="Monday"/>
    <d v="2023-10-02T00:00:00"/>
    <s v="October"/>
    <n v="6840"/>
    <s v="Low"/>
  </r>
  <r>
    <n v="1096"/>
    <s v="Alice"/>
    <s v="Brown"/>
    <s v="Alice Brown"/>
    <x v="4"/>
    <s v="Dallas"/>
    <s v="Mouse"/>
    <n v="16"/>
    <n v="372"/>
    <s v="Monday"/>
    <d v="2022-07-05T00:00:00"/>
    <s v="July"/>
    <n v="5952"/>
    <s v="Low"/>
  </r>
  <r>
    <m/>
    <m/>
    <m/>
    <m/>
    <x v="5"/>
    <m/>
    <m/>
    <m/>
    <m/>
    <m/>
    <m/>
    <m/>
    <m/>
    <m/>
  </r>
  <r>
    <m/>
    <m/>
    <m/>
    <m/>
    <x v="5"/>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084"/>
    <s v="Eva"/>
    <s v="Davis"/>
    <s v="Eva Davis"/>
    <x v="0"/>
    <x v="0"/>
    <x v="0"/>
    <n v="45"/>
    <n v="1731"/>
    <s v="Tuesday"/>
    <d v="2018-02-25T00:00:00"/>
    <x v="0"/>
    <n v="77895"/>
    <x v="0"/>
  </r>
  <r>
    <n v="1044"/>
    <s v="Eva"/>
    <s v="Adams"/>
    <s v="Eva Adams"/>
    <x v="0"/>
    <x v="1"/>
    <x v="1"/>
    <n v="38"/>
    <n v="1588"/>
    <s v="Friday"/>
    <d v="2023-11-29T00:00:00"/>
    <x v="1"/>
    <n v="60344"/>
    <x v="0"/>
  </r>
  <r>
    <n v="1072"/>
    <s v="Sara"/>
    <s v="Johnson"/>
    <s v="Sara Johnson"/>
    <x v="0"/>
    <x v="2"/>
    <x v="2"/>
    <n v="29"/>
    <n v="1883"/>
    <s v="Wednesday"/>
    <d v="2018-04-17T00:00:00"/>
    <x v="2"/>
    <n v="54607"/>
    <x v="0"/>
  </r>
  <r>
    <n v="1012"/>
    <s v="Tom"/>
    <s v="Clark"/>
    <s v="Tom Clark"/>
    <x v="0"/>
    <x v="3"/>
    <x v="3"/>
    <n v="36"/>
    <n v="1356"/>
    <s v="Monday"/>
    <d v="2019-09-16T00:00:00"/>
    <x v="3"/>
    <n v="48816"/>
    <x v="1"/>
  </r>
  <r>
    <n v="1058"/>
    <s v="John"/>
    <s v="Brown"/>
    <s v="John Brown"/>
    <x v="0"/>
    <x v="2"/>
    <x v="2"/>
    <n v="28"/>
    <n v="1405"/>
    <s v="Monday"/>
    <d v="2018-03-02T00:00:00"/>
    <x v="4"/>
    <n v="39340"/>
    <x v="1"/>
  </r>
  <r>
    <n v="1036"/>
    <s v="Bob"/>
    <s v="Johnson"/>
    <s v="Bob Johnson"/>
    <x v="0"/>
    <x v="3"/>
    <x v="2"/>
    <n v="27"/>
    <n v="1417"/>
    <s v="Monday"/>
    <d v="2023-02-19T00:00:00"/>
    <x v="0"/>
    <n v="38259"/>
    <x v="1"/>
  </r>
  <r>
    <n v="1037"/>
    <s v="Jane"/>
    <s v="Smith"/>
    <s v="Jane Smith"/>
    <x v="0"/>
    <x v="3"/>
    <x v="0"/>
    <n v="21"/>
    <n v="1740"/>
    <s v="Monday"/>
    <d v="2018-03-10T00:00:00"/>
    <x v="4"/>
    <n v="36540"/>
    <x v="1"/>
  </r>
  <r>
    <n v="1089"/>
    <s v="Jane"/>
    <s v="Clark"/>
    <s v="Jane Clark"/>
    <x v="0"/>
    <x v="3"/>
    <x v="2"/>
    <n v="32"/>
    <n v="1133"/>
    <s v="Monday"/>
    <d v="2023-10-27T00:00:00"/>
    <x v="5"/>
    <n v="36256"/>
    <x v="1"/>
  </r>
  <r>
    <n v="1078"/>
    <s v="Jane"/>
    <s v="Davis"/>
    <s v="Jane Davis"/>
    <x v="0"/>
    <x v="2"/>
    <x v="2"/>
    <n v="29"/>
    <n v="1224"/>
    <s v="Friday"/>
    <d v="2019-09-17T00:00:00"/>
    <x v="3"/>
    <n v="35496"/>
    <x v="1"/>
  </r>
  <r>
    <n v="1053"/>
    <s v="Alex"/>
    <s v="Smith"/>
    <s v="Alex Smith"/>
    <x v="0"/>
    <x v="2"/>
    <x v="0"/>
    <n v="25"/>
    <n v="1293"/>
    <s v="Tuesday"/>
    <d v="2023-03-03T00:00:00"/>
    <x v="4"/>
    <n v="32325"/>
    <x v="1"/>
  </r>
  <r>
    <n v="1007"/>
    <s v="Bob"/>
    <s v="Lee"/>
    <s v="Bob Lee"/>
    <x v="0"/>
    <x v="3"/>
    <x v="1"/>
    <n v="20"/>
    <n v="1409"/>
    <s v="Wednesday"/>
    <d v="2020-12-13T00:00:00"/>
    <x v="6"/>
    <n v="28180"/>
    <x v="1"/>
  </r>
  <r>
    <n v="1082"/>
    <s v="Jane"/>
    <s v="Clark"/>
    <s v="Jane Clark"/>
    <x v="0"/>
    <x v="0"/>
    <x v="2"/>
    <n v="40"/>
    <n v="704"/>
    <s v="Friday"/>
    <d v="2018-10-30T00:00:00"/>
    <x v="5"/>
    <n v="28160"/>
    <x v="1"/>
  </r>
  <r>
    <n v="1073"/>
    <s v="John"/>
    <s v="Davis"/>
    <s v="John Davis"/>
    <x v="0"/>
    <x v="2"/>
    <x v="2"/>
    <n v="39"/>
    <n v="675"/>
    <s v="Monday"/>
    <d v="2018-02-17T00:00:00"/>
    <x v="0"/>
    <n v="26325"/>
    <x v="1"/>
  </r>
  <r>
    <n v="1041"/>
    <s v="Alex"/>
    <s v="Adams"/>
    <s v="Alex Adams"/>
    <x v="0"/>
    <x v="0"/>
    <x v="0"/>
    <n v="30"/>
    <n v="538"/>
    <s v="Friday"/>
    <d v="2023-12-14T00:00:00"/>
    <x v="6"/>
    <n v="16140"/>
    <x v="2"/>
  </r>
  <r>
    <n v="1087"/>
    <s v="Alice"/>
    <s v="Brown"/>
    <s v="Alice Brown"/>
    <x v="0"/>
    <x v="1"/>
    <x v="3"/>
    <n v="13"/>
    <n v="1023"/>
    <s v="Monday"/>
    <d v="2019-04-19T00:00:00"/>
    <x v="2"/>
    <n v="13299"/>
    <x v="2"/>
  </r>
  <r>
    <n v="1091"/>
    <s v="Eva"/>
    <s v="Clark"/>
    <s v="Eva Clark"/>
    <x v="0"/>
    <x v="3"/>
    <x v="4"/>
    <n v="35"/>
    <n v="333"/>
    <s v="Wednesday"/>
    <d v="2019-06-10T00:00:00"/>
    <x v="7"/>
    <n v="11655"/>
    <x v="2"/>
  </r>
  <r>
    <n v="1099"/>
    <s v="Alice"/>
    <s v="Johnson"/>
    <s v="Alice Johnson"/>
    <x v="0"/>
    <x v="3"/>
    <x v="3"/>
    <n v="40"/>
    <n v="279"/>
    <s v="Tuesday"/>
    <d v="2022-03-12T00:00:00"/>
    <x v="4"/>
    <n v="11160"/>
    <x v="2"/>
  </r>
  <r>
    <n v="1066"/>
    <s v="Sara"/>
    <s v="Smith"/>
    <s v="Sara Smith"/>
    <x v="0"/>
    <x v="0"/>
    <x v="3"/>
    <n v="27"/>
    <n v="372"/>
    <s v="Wednesday"/>
    <d v="2021-01-06T00:00:00"/>
    <x v="8"/>
    <n v="10044"/>
    <x v="2"/>
  </r>
  <r>
    <n v="1031"/>
    <s v="Bob"/>
    <s v="Wilson"/>
    <s v="Bob Wilson"/>
    <x v="0"/>
    <x v="1"/>
    <x v="3"/>
    <n v="17"/>
    <n v="369"/>
    <s v="Thursday"/>
    <d v="2023-10-30T00:00:00"/>
    <x v="5"/>
    <n v="6273"/>
    <x v="2"/>
  </r>
  <r>
    <n v="1092"/>
    <s v="Jane"/>
    <s v="Davis"/>
    <s v="Jane Davis"/>
    <x v="0"/>
    <x v="3"/>
    <x v="2"/>
    <n v="23"/>
    <n v="257"/>
    <s v="Friday"/>
    <d v="2021-08-28T00:00:00"/>
    <x v="9"/>
    <n v="5911"/>
    <x v="2"/>
  </r>
  <r>
    <n v="1024"/>
    <s v="Eva"/>
    <s v="Clark"/>
    <s v="Eva Clark"/>
    <x v="0"/>
    <x v="1"/>
    <x v="4"/>
    <n v="5"/>
    <n v="1112"/>
    <s v="Thursday"/>
    <d v="2021-08-24T00:00:00"/>
    <x v="9"/>
    <n v="5560"/>
    <x v="2"/>
  </r>
  <r>
    <n v="1026"/>
    <s v="Alice"/>
    <s v="Adams"/>
    <s v="Alice Adams"/>
    <x v="1"/>
    <x v="4"/>
    <x v="2"/>
    <n v="44"/>
    <n v="1453"/>
    <s v="Tuesday"/>
    <d v="2018-06-15T00:00:00"/>
    <x v="7"/>
    <n v="63932"/>
    <x v="0"/>
  </r>
  <r>
    <n v="1051"/>
    <s v="Tom"/>
    <s v="Davis"/>
    <s v="Tom Davis"/>
    <x v="1"/>
    <x v="4"/>
    <x v="4"/>
    <n v="40"/>
    <n v="1524"/>
    <s v="Tuesday"/>
    <d v="2022-09-16T00:00:00"/>
    <x v="3"/>
    <n v="60960"/>
    <x v="0"/>
  </r>
  <r>
    <n v="1020"/>
    <s v="Alex"/>
    <s v="Johnson"/>
    <s v="Alex Johnson"/>
    <x v="1"/>
    <x v="4"/>
    <x v="0"/>
    <n v="47"/>
    <n v="1232"/>
    <s v="Thursday"/>
    <d v="2023-11-16T00:00:00"/>
    <x v="1"/>
    <n v="57904"/>
    <x v="0"/>
  </r>
  <r>
    <n v="1021"/>
    <s v="Alice"/>
    <s v="Adams"/>
    <s v="Alice Adams"/>
    <x v="1"/>
    <x v="4"/>
    <x v="3"/>
    <n v="41"/>
    <n v="1297"/>
    <s v="Thursday"/>
    <d v="2021-09-20T00:00:00"/>
    <x v="3"/>
    <n v="53177"/>
    <x v="0"/>
  </r>
  <r>
    <n v="1043"/>
    <s v="Sara"/>
    <s v="Wilson"/>
    <s v="Sara Wilson"/>
    <x v="1"/>
    <x v="0"/>
    <x v="0"/>
    <n v="30"/>
    <n v="1719"/>
    <s v="Friday"/>
    <d v="2023-03-22T00:00:00"/>
    <x v="4"/>
    <n v="51570"/>
    <x v="0"/>
  </r>
  <r>
    <n v="1013"/>
    <s v="Alex"/>
    <s v="Adams"/>
    <s v="Alex Adams"/>
    <x v="1"/>
    <x v="1"/>
    <x v="4"/>
    <n v="31"/>
    <n v="1386"/>
    <s v="Monday"/>
    <d v="2021-06-06T00:00:00"/>
    <x v="7"/>
    <n v="42966"/>
    <x v="1"/>
  </r>
  <r>
    <n v="1033"/>
    <s v="Jane"/>
    <s v="Smith"/>
    <s v="Jane Smith"/>
    <x v="1"/>
    <x v="1"/>
    <x v="0"/>
    <n v="35"/>
    <n v="1145"/>
    <s v="Monday"/>
    <d v="2020-03-07T00:00:00"/>
    <x v="4"/>
    <n v="40075"/>
    <x v="1"/>
  </r>
  <r>
    <n v="1062"/>
    <s v="Tom"/>
    <s v="Smith"/>
    <s v="Tom Smith"/>
    <x v="1"/>
    <x v="2"/>
    <x v="4"/>
    <n v="22"/>
    <n v="1754"/>
    <s v="Friday"/>
    <d v="2019-11-13T00:00:00"/>
    <x v="1"/>
    <n v="38588"/>
    <x v="1"/>
  </r>
  <r>
    <n v="1085"/>
    <s v="Tom"/>
    <s v="Smith"/>
    <s v="Tom Smith"/>
    <x v="1"/>
    <x v="2"/>
    <x v="2"/>
    <n v="23"/>
    <n v="1592"/>
    <s v="Tuesday"/>
    <d v="2019-12-27T00:00:00"/>
    <x v="6"/>
    <n v="36616"/>
    <x v="1"/>
  </r>
  <r>
    <n v="1093"/>
    <s v="Sara"/>
    <s v="Smith"/>
    <s v="Sara Smith"/>
    <x v="1"/>
    <x v="4"/>
    <x v="3"/>
    <n v="20"/>
    <n v="1779"/>
    <s v="Friday"/>
    <d v="2020-06-01T00:00:00"/>
    <x v="7"/>
    <n v="35580"/>
    <x v="1"/>
  </r>
  <r>
    <n v="1071"/>
    <s v="Sara"/>
    <s v="Adams"/>
    <s v="Sara Adams"/>
    <x v="1"/>
    <x v="0"/>
    <x v="2"/>
    <n v="27"/>
    <n v="1281"/>
    <s v="Monday"/>
    <d v="2020-12-15T00:00:00"/>
    <x v="6"/>
    <n v="34587"/>
    <x v="1"/>
  </r>
  <r>
    <n v="1100"/>
    <s v="Bob"/>
    <s v="Davis"/>
    <s v="Bob Davis"/>
    <x v="1"/>
    <x v="1"/>
    <x v="3"/>
    <n v="27"/>
    <n v="1085"/>
    <s v="Tuesday"/>
    <d v="2023-03-22T00:00:00"/>
    <x v="4"/>
    <n v="29295"/>
    <x v="1"/>
  </r>
  <r>
    <n v="1019"/>
    <s v="Eva"/>
    <s v="Adams"/>
    <s v="Eva Adams"/>
    <x v="1"/>
    <x v="1"/>
    <x v="1"/>
    <n v="37"/>
    <n v="787"/>
    <s v="Tuesday"/>
    <d v="2021-08-22T00:00:00"/>
    <x v="9"/>
    <n v="29119"/>
    <x v="1"/>
  </r>
  <r>
    <n v="1002"/>
    <s v="Jane"/>
    <s v="Brown"/>
    <s v="Jane Brown"/>
    <x v="1"/>
    <x v="1"/>
    <x v="4"/>
    <n v="36"/>
    <n v="768"/>
    <s v="Wednesday"/>
    <d v="2019-03-14T00:00:00"/>
    <x v="4"/>
    <n v="27648"/>
    <x v="1"/>
  </r>
  <r>
    <n v="1086"/>
    <s v="Alex"/>
    <s v="Johnson"/>
    <s v="Alex Johnson"/>
    <x v="1"/>
    <x v="2"/>
    <x v="0"/>
    <n v="16"/>
    <n v="1632"/>
    <s v="Wednesday"/>
    <d v="2019-06-10T00:00:00"/>
    <x v="7"/>
    <n v="26112"/>
    <x v="1"/>
  </r>
  <r>
    <n v="1069"/>
    <s v="Jane"/>
    <s v="Clark"/>
    <s v="Jane Clark"/>
    <x v="1"/>
    <x v="1"/>
    <x v="2"/>
    <n v="16"/>
    <n v="1443"/>
    <s v="Monday"/>
    <d v="2023-09-26T00:00:00"/>
    <x v="3"/>
    <n v="23088"/>
    <x v="1"/>
  </r>
  <r>
    <n v="1076"/>
    <s v="Sara"/>
    <s v="Lee"/>
    <s v="Sara Lee"/>
    <x v="1"/>
    <x v="1"/>
    <x v="3"/>
    <n v="21"/>
    <n v="1094"/>
    <s v="Monday"/>
    <d v="2021-07-04T00:00:00"/>
    <x v="10"/>
    <n v="22974"/>
    <x v="1"/>
  </r>
  <r>
    <n v="1022"/>
    <s v="Bob"/>
    <s v="Johnson"/>
    <s v="Bob Johnson"/>
    <x v="1"/>
    <x v="4"/>
    <x v="3"/>
    <n v="16"/>
    <n v="1153"/>
    <s v="Friday"/>
    <d v="2019-03-23T00:00:00"/>
    <x v="4"/>
    <n v="18448"/>
    <x v="2"/>
  </r>
  <r>
    <n v="1050"/>
    <s v="Alice"/>
    <s v="Adams"/>
    <s v="Alice Adams"/>
    <x v="1"/>
    <x v="0"/>
    <x v="1"/>
    <n v="33"/>
    <n v="416"/>
    <s v="Monday"/>
    <d v="2018-12-26T00:00:00"/>
    <x v="6"/>
    <n v="13728"/>
    <x v="2"/>
  </r>
  <r>
    <n v="1088"/>
    <s v="John"/>
    <s v="Clark"/>
    <s v="John Clark"/>
    <x v="1"/>
    <x v="4"/>
    <x v="3"/>
    <n v="11"/>
    <n v="1128"/>
    <s v="Friday"/>
    <d v="2018-01-28T00:00:00"/>
    <x v="8"/>
    <n v="12408"/>
    <x v="2"/>
  </r>
  <r>
    <n v="1009"/>
    <s v="Tom"/>
    <s v="Lee"/>
    <s v="Tom Lee"/>
    <x v="1"/>
    <x v="0"/>
    <x v="4"/>
    <n v="20"/>
    <n v="597"/>
    <s v="Monday"/>
    <d v="2019-01-24T00:00:00"/>
    <x v="8"/>
    <n v="11940"/>
    <x v="2"/>
  </r>
  <r>
    <n v="1081"/>
    <s v="Tom"/>
    <s v="Johnson"/>
    <s v="Tom Johnson"/>
    <x v="1"/>
    <x v="4"/>
    <x v="0"/>
    <n v="23"/>
    <n v="389"/>
    <s v="Friday"/>
    <d v="2022-09-12T00:00:00"/>
    <x v="3"/>
    <n v="8947"/>
    <x v="2"/>
  </r>
  <r>
    <n v="1094"/>
    <s v="Alice"/>
    <s v="Clark"/>
    <s v="Alice Clark"/>
    <x v="1"/>
    <x v="3"/>
    <x v="3"/>
    <n v="9"/>
    <n v="884"/>
    <s v="Thursday"/>
    <d v="2020-10-27T00:00:00"/>
    <x v="5"/>
    <n v="7956"/>
    <x v="2"/>
  </r>
  <r>
    <n v="1046"/>
    <s v="Jane"/>
    <s v="Clark"/>
    <s v="Jane Clark"/>
    <x v="1"/>
    <x v="0"/>
    <x v="2"/>
    <n v="11"/>
    <n v="699"/>
    <s v="Friday"/>
    <d v="2023-11-13T00:00:00"/>
    <x v="1"/>
    <n v="7689"/>
    <x v="2"/>
  </r>
  <r>
    <n v="1023"/>
    <s v="Sara"/>
    <s v="Brown"/>
    <s v="Sara Brown"/>
    <x v="1"/>
    <x v="0"/>
    <x v="1"/>
    <n v="7"/>
    <n v="691"/>
    <s v="Tuesday"/>
    <d v="2023-07-11T00:00:00"/>
    <x v="10"/>
    <n v="4837"/>
    <x v="2"/>
  </r>
  <r>
    <n v="1004"/>
    <s v="Tom"/>
    <s v="Wilson"/>
    <s v="Tom Wilson"/>
    <x v="1"/>
    <x v="3"/>
    <x v="2"/>
    <n v="9"/>
    <n v="308"/>
    <s v="Friday"/>
    <d v="2020-02-10T00:00:00"/>
    <x v="0"/>
    <n v="2772"/>
    <x v="2"/>
  </r>
  <r>
    <n v="1005"/>
    <s v="Alex"/>
    <s v="Brown"/>
    <s v="Alex Brown"/>
    <x v="2"/>
    <x v="4"/>
    <x v="3"/>
    <n v="49"/>
    <n v="1916"/>
    <s v="Thursday"/>
    <d v="2018-09-25T00:00:00"/>
    <x v="3"/>
    <n v="93884"/>
    <x v="0"/>
  </r>
  <r>
    <n v="1068"/>
    <s v="John"/>
    <s v="Clark"/>
    <s v="John Clark"/>
    <x v="2"/>
    <x v="1"/>
    <x v="2"/>
    <n v="41"/>
    <n v="953"/>
    <s v="Friday"/>
    <d v="2023-01-11T00:00:00"/>
    <x v="8"/>
    <n v="39073"/>
    <x v="1"/>
  </r>
  <r>
    <n v="1018"/>
    <s v="Eva"/>
    <s v="Lee"/>
    <s v="Eva Lee"/>
    <x v="2"/>
    <x v="1"/>
    <x v="0"/>
    <n v="37"/>
    <n v="950"/>
    <s v="Thursday"/>
    <d v="2020-02-03T00:00:00"/>
    <x v="0"/>
    <n v="35150"/>
    <x v="1"/>
  </r>
  <r>
    <n v="1075"/>
    <s v="Bob"/>
    <s v="Adams"/>
    <s v="Bob Adams"/>
    <x v="2"/>
    <x v="0"/>
    <x v="0"/>
    <n v="34"/>
    <n v="1028"/>
    <s v="Thursday"/>
    <d v="2020-11-15T00:00:00"/>
    <x v="1"/>
    <n v="34952"/>
    <x v="1"/>
  </r>
  <r>
    <n v="1008"/>
    <s v="Bob"/>
    <s v="Wilson"/>
    <s v="Bob Wilson"/>
    <x v="2"/>
    <x v="1"/>
    <x v="3"/>
    <n v="28"/>
    <n v="1134"/>
    <s v="Thursday"/>
    <d v="2018-08-24T00:00:00"/>
    <x v="9"/>
    <n v="31752"/>
    <x v="1"/>
  </r>
  <r>
    <n v="1055"/>
    <s v="Tom"/>
    <s v="Johnson"/>
    <s v="Tom Johnson"/>
    <x v="2"/>
    <x v="4"/>
    <x v="3"/>
    <n v="14"/>
    <n v="1638"/>
    <s v="Friday"/>
    <d v="2018-04-03T00:00:00"/>
    <x v="2"/>
    <n v="22932"/>
    <x v="1"/>
  </r>
  <r>
    <n v="1083"/>
    <s v="Bob"/>
    <s v="Lee"/>
    <s v="Bob Lee"/>
    <x v="2"/>
    <x v="1"/>
    <x v="4"/>
    <n v="16"/>
    <n v="1414"/>
    <s v="Friday"/>
    <d v="2019-10-01T00:00:00"/>
    <x v="5"/>
    <n v="22624"/>
    <x v="1"/>
  </r>
  <r>
    <n v="1039"/>
    <s v="John"/>
    <s v="Clark"/>
    <s v="John Clark"/>
    <x v="2"/>
    <x v="2"/>
    <x v="0"/>
    <n v="12"/>
    <n v="1388"/>
    <s v="Friday"/>
    <d v="2022-01-13T00:00:00"/>
    <x v="8"/>
    <n v="16656"/>
    <x v="2"/>
  </r>
  <r>
    <n v="1063"/>
    <s v="Bob"/>
    <s v="Adams"/>
    <s v="Bob Adams"/>
    <x v="2"/>
    <x v="0"/>
    <x v="3"/>
    <n v="43"/>
    <n v="238"/>
    <s v="Tuesday"/>
    <d v="2021-11-29T00:00:00"/>
    <x v="1"/>
    <n v="10234"/>
    <x v="2"/>
  </r>
  <r>
    <n v="1006"/>
    <s v="Eva"/>
    <s v="Brown"/>
    <s v="Eva Brown"/>
    <x v="2"/>
    <x v="0"/>
    <x v="3"/>
    <n v="8"/>
    <n v="1265"/>
    <s v="Wednesday"/>
    <d v="2023-06-08T00:00:00"/>
    <x v="7"/>
    <n v="10120"/>
    <x v="2"/>
  </r>
  <r>
    <n v="1010"/>
    <s v="Sara"/>
    <s v="Clark"/>
    <s v="Sara Clark"/>
    <x v="2"/>
    <x v="0"/>
    <x v="2"/>
    <n v="6"/>
    <n v="1446"/>
    <s v="Tuesday"/>
    <d v="2020-02-02T00:00:00"/>
    <x v="0"/>
    <n v="8676"/>
    <x v="2"/>
  </r>
  <r>
    <n v="1016"/>
    <s v="Bob"/>
    <s v="Wilson"/>
    <s v="Bob Wilson"/>
    <x v="2"/>
    <x v="2"/>
    <x v="0"/>
    <n v="16"/>
    <n v="434"/>
    <s v="Monday"/>
    <d v="2019-03-11T00:00:00"/>
    <x v="4"/>
    <n v="6944"/>
    <x v="2"/>
  </r>
  <r>
    <n v="1003"/>
    <s v="Bob"/>
    <s v="Brown"/>
    <s v="Bob Brown"/>
    <x v="2"/>
    <x v="3"/>
    <x v="1"/>
    <n v="5"/>
    <n v="1262"/>
    <s v="Thursday"/>
    <d v="2023-12-06T00:00:00"/>
    <x v="6"/>
    <n v="6310"/>
    <x v="2"/>
  </r>
  <r>
    <n v="1034"/>
    <s v="Sara"/>
    <s v="Johnson"/>
    <s v="Sara Johnson"/>
    <x v="2"/>
    <x v="2"/>
    <x v="2"/>
    <n v="6"/>
    <n v="994"/>
    <s v="Thursday"/>
    <d v="2018-05-18T00:00:00"/>
    <x v="11"/>
    <n v="5964"/>
    <x v="2"/>
  </r>
  <r>
    <n v="1025"/>
    <s v="Jane"/>
    <s v="Johnson"/>
    <s v="Jane Johnson"/>
    <x v="3"/>
    <x v="0"/>
    <x v="3"/>
    <n v="37"/>
    <n v="1476"/>
    <s v="Thursday"/>
    <d v="2018-09-06T00:00:00"/>
    <x v="3"/>
    <n v="54612"/>
    <x v="0"/>
  </r>
  <r>
    <n v="1052"/>
    <s v="Alice"/>
    <s v="Davis"/>
    <s v="Alice Davis"/>
    <x v="3"/>
    <x v="4"/>
    <x v="1"/>
    <n v="29"/>
    <n v="1355"/>
    <s v="Tuesday"/>
    <d v="2018-10-08T00:00:00"/>
    <x v="5"/>
    <n v="39295"/>
    <x v="1"/>
  </r>
  <r>
    <n v="1077"/>
    <s v="Jane"/>
    <s v="Davis"/>
    <s v="Jane Davis"/>
    <x v="3"/>
    <x v="2"/>
    <x v="1"/>
    <n v="24"/>
    <n v="1584"/>
    <s v="Friday"/>
    <d v="2023-08-18T00:00:00"/>
    <x v="9"/>
    <n v="38016"/>
    <x v="1"/>
  </r>
  <r>
    <n v="1061"/>
    <s v="Alex"/>
    <s v="Clark"/>
    <s v="Alex Clark"/>
    <x v="3"/>
    <x v="1"/>
    <x v="2"/>
    <n v="40"/>
    <n v="913"/>
    <s v="Wednesday"/>
    <d v="2019-08-27T00:00:00"/>
    <x v="9"/>
    <n v="36520"/>
    <x v="1"/>
  </r>
  <r>
    <n v="1014"/>
    <s v="Alex"/>
    <s v="Lee"/>
    <s v="Alex Lee"/>
    <x v="3"/>
    <x v="0"/>
    <x v="0"/>
    <n v="24"/>
    <n v="1438"/>
    <s v="Friday"/>
    <d v="2019-08-01T00:00:00"/>
    <x v="9"/>
    <n v="34512"/>
    <x v="1"/>
  </r>
  <r>
    <n v="1070"/>
    <s v="Alice"/>
    <s v="Lee"/>
    <s v="Alice Lee"/>
    <x v="3"/>
    <x v="0"/>
    <x v="4"/>
    <n v="17"/>
    <n v="1861"/>
    <s v="Tuesday"/>
    <d v="2021-02-18T00:00:00"/>
    <x v="0"/>
    <n v="31637"/>
    <x v="1"/>
  </r>
  <r>
    <n v="1067"/>
    <s v="Jane"/>
    <s v="Adams"/>
    <s v="Jane Adams"/>
    <x v="3"/>
    <x v="4"/>
    <x v="4"/>
    <n v="36"/>
    <n v="852"/>
    <s v="Monday"/>
    <d v="2022-10-20T00:00:00"/>
    <x v="5"/>
    <n v="30672"/>
    <x v="1"/>
  </r>
  <r>
    <n v="1097"/>
    <s v="Sara"/>
    <s v="Brown"/>
    <s v="Sara Brown"/>
    <x v="3"/>
    <x v="3"/>
    <x v="3"/>
    <n v="29"/>
    <n v="1014"/>
    <s v="Tuesday"/>
    <d v="2020-07-07T00:00:00"/>
    <x v="10"/>
    <n v="29406"/>
    <x v="1"/>
  </r>
  <r>
    <n v="1011"/>
    <s v="Alex"/>
    <s v="Adams"/>
    <s v="Alex Adams"/>
    <x v="3"/>
    <x v="1"/>
    <x v="0"/>
    <n v="32"/>
    <n v="833"/>
    <s v="Monday"/>
    <d v="2023-01-23T00:00:00"/>
    <x v="8"/>
    <n v="26656"/>
    <x v="1"/>
  </r>
  <r>
    <n v="1042"/>
    <s v="Tom"/>
    <s v="Smith"/>
    <s v="Tom Smith"/>
    <x v="3"/>
    <x v="1"/>
    <x v="2"/>
    <n v="14"/>
    <n v="1871"/>
    <s v="Thursday"/>
    <d v="2018-02-12T00:00:00"/>
    <x v="0"/>
    <n v="26194"/>
    <x v="1"/>
  </r>
  <r>
    <n v="1015"/>
    <s v="Eva"/>
    <s v="Clark"/>
    <s v="Eva Clark"/>
    <x v="3"/>
    <x v="2"/>
    <x v="2"/>
    <n v="28"/>
    <n v="932"/>
    <s v="Wednesday"/>
    <d v="2023-10-24T00:00:00"/>
    <x v="5"/>
    <n v="26096"/>
    <x v="1"/>
  </r>
  <r>
    <n v="1090"/>
    <s v="Sara"/>
    <s v="Lee"/>
    <s v="Sara Lee"/>
    <x v="3"/>
    <x v="1"/>
    <x v="0"/>
    <n v="18"/>
    <n v="1340"/>
    <s v="Monday"/>
    <d v="2018-12-31T00:00:00"/>
    <x v="6"/>
    <n v="24120"/>
    <x v="1"/>
  </r>
  <r>
    <n v="1049"/>
    <s v="Alice"/>
    <s v="Smith"/>
    <s v="Alice Smith"/>
    <x v="3"/>
    <x v="1"/>
    <x v="3"/>
    <n v="15"/>
    <n v="1550"/>
    <s v="Friday"/>
    <d v="2020-06-18T00:00:00"/>
    <x v="7"/>
    <n v="23250"/>
    <x v="1"/>
  </r>
  <r>
    <n v="1060"/>
    <s v="Bob"/>
    <s v="Wilson"/>
    <s v="Bob Wilson"/>
    <x v="3"/>
    <x v="0"/>
    <x v="0"/>
    <n v="39"/>
    <n v="290"/>
    <s v="Monday"/>
    <d v="2022-01-29T00:00:00"/>
    <x v="8"/>
    <n v="11310"/>
    <x v="2"/>
  </r>
  <r>
    <n v="1029"/>
    <s v="Eva"/>
    <s v="Wilson"/>
    <s v="Eva Wilson"/>
    <x v="4"/>
    <x v="0"/>
    <x v="4"/>
    <n v="48"/>
    <n v="1876"/>
    <s v="Tuesday"/>
    <d v="2019-06-26T00:00:00"/>
    <x v="7"/>
    <n v="90048"/>
    <x v="0"/>
  </r>
  <r>
    <n v="1045"/>
    <s v="Jane"/>
    <s v="Adams"/>
    <s v="Jane Adams"/>
    <x v="4"/>
    <x v="2"/>
    <x v="0"/>
    <n v="45"/>
    <n v="1565"/>
    <s v="Wednesday"/>
    <d v="2020-01-31T00:00:00"/>
    <x v="8"/>
    <n v="70425"/>
    <x v="0"/>
  </r>
  <r>
    <n v="1028"/>
    <s v="Sara"/>
    <s v="Smith"/>
    <s v="Sara Smith"/>
    <x v="4"/>
    <x v="0"/>
    <x v="3"/>
    <n v="47"/>
    <n v="1397"/>
    <s v="Thursday"/>
    <d v="2020-10-16T00:00:00"/>
    <x v="5"/>
    <n v="65659"/>
    <x v="0"/>
  </r>
  <r>
    <n v="1054"/>
    <s v="Jane"/>
    <s v="Davis"/>
    <s v="Jane Davis"/>
    <x v="4"/>
    <x v="4"/>
    <x v="3"/>
    <n v="40"/>
    <n v="1475"/>
    <s v="Wednesday"/>
    <d v="2019-10-29T00:00:00"/>
    <x v="5"/>
    <n v="59000"/>
    <x v="0"/>
  </r>
  <r>
    <n v="1040"/>
    <s v="Alex"/>
    <s v="Smith"/>
    <s v="Alex Smith"/>
    <x v="4"/>
    <x v="1"/>
    <x v="2"/>
    <n v="33"/>
    <n v="1645"/>
    <s v="Thursday"/>
    <d v="2018-07-24T00:00:00"/>
    <x v="10"/>
    <n v="54285"/>
    <x v="0"/>
  </r>
  <r>
    <n v="1064"/>
    <s v="John"/>
    <s v="Wilson"/>
    <s v="John Wilson"/>
    <x v="4"/>
    <x v="2"/>
    <x v="3"/>
    <n v="36"/>
    <n v="1349"/>
    <s v="Monday"/>
    <d v="2019-06-08T00:00:00"/>
    <x v="7"/>
    <n v="48564"/>
    <x v="1"/>
  </r>
  <r>
    <n v="1065"/>
    <s v="Tom"/>
    <s v="Brown"/>
    <s v="Tom Brown"/>
    <x v="4"/>
    <x v="4"/>
    <x v="4"/>
    <n v="28"/>
    <n v="1674"/>
    <s v="Wednesday"/>
    <d v="2023-05-23T00:00:00"/>
    <x v="11"/>
    <n v="46872"/>
    <x v="1"/>
  </r>
  <r>
    <n v="1030"/>
    <s v="Jane"/>
    <s v="Wilson"/>
    <s v="Jane Wilson"/>
    <x v="4"/>
    <x v="4"/>
    <x v="0"/>
    <n v="33"/>
    <n v="1391"/>
    <s v="Thursday"/>
    <d v="2020-01-29T00:00:00"/>
    <x v="8"/>
    <n v="45903"/>
    <x v="1"/>
  </r>
  <r>
    <n v="1048"/>
    <s v="Tom"/>
    <s v="Davis"/>
    <s v="Tom Davis"/>
    <x v="4"/>
    <x v="1"/>
    <x v="0"/>
    <n v="49"/>
    <n v="710"/>
    <s v="Wednesday"/>
    <d v="2023-04-20T00:00:00"/>
    <x v="2"/>
    <n v="34790"/>
    <x v="1"/>
  </r>
  <r>
    <n v="1098"/>
    <s v="Jane"/>
    <s v="Wilson"/>
    <s v="Jane Wilson"/>
    <x v="4"/>
    <x v="3"/>
    <x v="0"/>
    <n v="25"/>
    <n v="1372"/>
    <s v="Thursday"/>
    <d v="2022-11-10T00:00:00"/>
    <x v="1"/>
    <n v="34300"/>
    <x v="1"/>
  </r>
  <r>
    <n v="1095"/>
    <s v="Alice"/>
    <s v="Clark"/>
    <s v="Alice Clark"/>
    <x v="4"/>
    <x v="3"/>
    <x v="2"/>
    <n v="39"/>
    <n v="871"/>
    <s v="Monday"/>
    <d v="2020-10-23T00:00:00"/>
    <x v="5"/>
    <n v="33969"/>
    <x v="1"/>
  </r>
  <r>
    <n v="1017"/>
    <s v="Jane"/>
    <s v="Smith"/>
    <s v="Jane Smith"/>
    <x v="4"/>
    <x v="4"/>
    <x v="4"/>
    <n v="39"/>
    <n v="857"/>
    <s v="Wednesday"/>
    <d v="2023-11-21T00:00:00"/>
    <x v="1"/>
    <n v="33423"/>
    <x v="1"/>
  </r>
  <r>
    <n v="1035"/>
    <s v="Alice"/>
    <s v="Clark"/>
    <s v="Alice Clark"/>
    <x v="4"/>
    <x v="3"/>
    <x v="4"/>
    <n v="39"/>
    <n v="833"/>
    <s v="Wednesday"/>
    <d v="2021-09-15T00:00:00"/>
    <x v="3"/>
    <n v="32487"/>
    <x v="1"/>
  </r>
  <r>
    <n v="1001"/>
    <s v="Tom"/>
    <s v="Clark"/>
    <s v="Tom Clark"/>
    <x v="4"/>
    <x v="1"/>
    <x v="4"/>
    <n v="23"/>
    <n v="1367"/>
    <s v="Friday"/>
    <d v="2019-11-05T00:00:00"/>
    <x v="1"/>
    <n v="31441"/>
    <x v="1"/>
  </r>
  <r>
    <n v="1074"/>
    <s v="Sara"/>
    <s v="Wilson"/>
    <s v="Sara Wilson"/>
    <x v="4"/>
    <x v="4"/>
    <x v="1"/>
    <n v="45"/>
    <n v="655"/>
    <s v="Friday"/>
    <d v="2018-12-03T00:00:00"/>
    <x v="6"/>
    <n v="29475"/>
    <x v="1"/>
  </r>
  <r>
    <n v="1056"/>
    <s v="Jane"/>
    <s v="Brown"/>
    <s v="Jane Brown"/>
    <x v="4"/>
    <x v="4"/>
    <x v="2"/>
    <n v="41"/>
    <n v="644"/>
    <s v="Friday"/>
    <d v="2019-11-03T00:00:00"/>
    <x v="1"/>
    <n v="26404"/>
    <x v="1"/>
  </r>
  <r>
    <n v="1032"/>
    <s v="John"/>
    <s v="Johnson"/>
    <s v="John Johnson"/>
    <x v="4"/>
    <x v="4"/>
    <x v="1"/>
    <n v="16"/>
    <n v="1616"/>
    <s v="Friday"/>
    <d v="2023-12-21T00:00:00"/>
    <x v="6"/>
    <n v="25856"/>
    <x v="1"/>
  </r>
  <r>
    <n v="1027"/>
    <s v="Alice"/>
    <s v="Brown"/>
    <s v="Alice Brown"/>
    <x v="4"/>
    <x v="1"/>
    <x v="3"/>
    <n v="14"/>
    <n v="1742"/>
    <s v="Tuesday"/>
    <d v="2021-09-20T00:00:00"/>
    <x v="3"/>
    <n v="24388"/>
    <x v="1"/>
  </r>
  <r>
    <n v="1079"/>
    <s v="Tom"/>
    <s v="Smith"/>
    <s v="Tom Smith"/>
    <x v="4"/>
    <x v="1"/>
    <x v="4"/>
    <n v="26"/>
    <n v="586"/>
    <s v="Wednesday"/>
    <d v="2023-03-06T00:00:00"/>
    <x v="4"/>
    <n v="15236"/>
    <x v="2"/>
  </r>
  <r>
    <n v="1047"/>
    <s v="Eva"/>
    <s v="Davis"/>
    <s v="Eva Davis"/>
    <x v="4"/>
    <x v="4"/>
    <x v="3"/>
    <n v="8"/>
    <n v="1880"/>
    <s v="Tuesday"/>
    <d v="2023-06-18T00:00:00"/>
    <x v="7"/>
    <n v="15040"/>
    <x v="2"/>
  </r>
  <r>
    <n v="1059"/>
    <s v="Alex"/>
    <s v="Smith"/>
    <s v="Alex Smith"/>
    <x v="4"/>
    <x v="1"/>
    <x v="4"/>
    <n v="39"/>
    <n v="366"/>
    <s v="Tuesday"/>
    <d v="2020-10-25T00:00:00"/>
    <x v="5"/>
    <n v="14274"/>
    <x v="2"/>
  </r>
  <r>
    <n v="1057"/>
    <s v="Eva"/>
    <s v="Clark"/>
    <s v="Eva Clark"/>
    <x v="4"/>
    <x v="3"/>
    <x v="3"/>
    <n v="13"/>
    <n v="1075"/>
    <s v="Monday"/>
    <d v="2023-05-24T00:00:00"/>
    <x v="11"/>
    <n v="13975"/>
    <x v="2"/>
  </r>
  <r>
    <n v="1080"/>
    <s v="Jane"/>
    <s v="Davis"/>
    <s v="Jane Davis"/>
    <x v="4"/>
    <x v="2"/>
    <x v="2"/>
    <n v="17"/>
    <n v="547"/>
    <s v="Friday"/>
    <d v="2021-06-30T00:00:00"/>
    <x v="7"/>
    <n v="9299"/>
    <x v="2"/>
  </r>
  <r>
    <n v="1038"/>
    <s v="John"/>
    <s v="Smith"/>
    <s v="John Smith"/>
    <x v="4"/>
    <x v="4"/>
    <x v="0"/>
    <n v="30"/>
    <n v="228"/>
    <s v="Monday"/>
    <d v="2023-10-02T00:00:00"/>
    <x v="5"/>
    <n v="6840"/>
    <x v="2"/>
  </r>
  <r>
    <n v="1096"/>
    <s v="Alice"/>
    <s v="Brown"/>
    <s v="Alice Brown"/>
    <x v="4"/>
    <x v="4"/>
    <x v="0"/>
    <n v="16"/>
    <n v="372"/>
    <s v="Monday"/>
    <d v="2022-07-05T00:00:00"/>
    <x v="10"/>
    <n v="595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4542CA-8359-40D2-AA43-538C3FFF67B7}" name="PivotTable1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10" firstHeaderRow="1" firstDataRow="2" firstDataCol="1"/>
  <pivotFields count="14">
    <pivotField showAll="0"/>
    <pivotField showAll="0"/>
    <pivotField showAll="0"/>
    <pivotField showAll="0"/>
    <pivotField axis="axisRow" showAll="0">
      <items count="6">
        <item x="0"/>
        <item x="1"/>
        <item x="2"/>
        <item x="3"/>
        <item x="4"/>
        <item t="default"/>
      </items>
    </pivotField>
    <pivotField axis="axisCol" showAll="0">
      <items count="6">
        <item x="2"/>
        <item x="3"/>
        <item x="4"/>
        <item x="1"/>
        <item x="0"/>
        <item t="default"/>
      </items>
    </pivotField>
    <pivotField showAll="0"/>
    <pivotField showAll="0"/>
    <pivotField numFmtId="166" showAll="0"/>
    <pivotField showAll="0"/>
    <pivotField numFmtId="14" showAll="0"/>
    <pivotField showAll="0"/>
    <pivotField dataField="1" numFmtId="166" showAll="0"/>
    <pivotField showAll="0">
      <items count="4">
        <item x="0"/>
        <item x="2"/>
        <item x="1"/>
        <item t="default"/>
      </items>
    </pivotField>
  </pivotFields>
  <rowFields count="1">
    <field x="4"/>
  </rowFields>
  <rowItems count="6">
    <i>
      <x/>
    </i>
    <i>
      <x v="1"/>
    </i>
    <i>
      <x v="2"/>
    </i>
    <i>
      <x v="3"/>
    </i>
    <i>
      <x v="4"/>
    </i>
    <i t="grand">
      <x/>
    </i>
  </rowItems>
  <colFields count="1">
    <field x="5"/>
  </colFields>
  <colItems count="6">
    <i>
      <x/>
    </i>
    <i>
      <x v="1"/>
    </i>
    <i>
      <x v="2"/>
    </i>
    <i>
      <x v="3"/>
    </i>
    <i>
      <x v="4"/>
    </i>
    <i t="grand">
      <x/>
    </i>
  </colItems>
  <dataFields count="1">
    <dataField name="Average of Revenue" fld="12" subtotal="average" baseField="4" baseItem="2" numFmtId="166"/>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5" format="10" series="1">
      <pivotArea type="data" outline="0" fieldPosition="0">
        <references count="2">
          <reference field="4294967294" count="1" selected="0">
            <x v="0"/>
          </reference>
          <reference field="5" count="1" selected="0">
            <x v="0"/>
          </reference>
        </references>
      </pivotArea>
    </chartFormat>
    <chartFormat chart="5" format="11" series="1">
      <pivotArea type="data" outline="0" fieldPosition="0">
        <references count="2">
          <reference field="4294967294" count="1" selected="0">
            <x v="0"/>
          </reference>
          <reference field="5" count="1" selected="0">
            <x v="1"/>
          </reference>
        </references>
      </pivotArea>
    </chartFormat>
    <chartFormat chart="5" format="12" series="1">
      <pivotArea type="data" outline="0" fieldPosition="0">
        <references count="2">
          <reference field="4294967294" count="1" selected="0">
            <x v="0"/>
          </reference>
          <reference field="5" count="1" selected="0">
            <x v="2"/>
          </reference>
        </references>
      </pivotArea>
    </chartFormat>
    <chartFormat chart="5" format="13" series="1">
      <pivotArea type="data" outline="0" fieldPosition="0">
        <references count="2">
          <reference field="4294967294" count="1" selected="0">
            <x v="0"/>
          </reference>
          <reference field="5" count="1" selected="0">
            <x v="3"/>
          </reference>
        </references>
      </pivotArea>
    </chartFormat>
    <chartFormat chart="5"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F61A7D-C7DA-4156-BB2D-3FB8B14F33D3}" name="PivotTable1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4">
    <pivotField showAll="0"/>
    <pivotField showAll="0"/>
    <pivotField showAll="0"/>
    <pivotField showAll="0"/>
    <pivotField showAll="0">
      <items count="6">
        <item x="0"/>
        <item x="1"/>
        <item x="2"/>
        <item x="3"/>
        <item x="4"/>
        <item t="default"/>
      </items>
    </pivotField>
    <pivotField showAll="0"/>
    <pivotField axis="axisRow" showAll="0">
      <items count="6">
        <item x="1"/>
        <item x="4"/>
        <item x="3"/>
        <item x="0"/>
        <item x="2"/>
        <item t="default"/>
      </items>
    </pivotField>
    <pivotField dataField="1" showAll="0"/>
    <pivotField numFmtId="166" showAll="0"/>
    <pivotField showAll="0"/>
    <pivotField numFmtId="14" showAll="0"/>
    <pivotField showAll="0"/>
    <pivotField numFmtId="166" showAll="0"/>
    <pivotField showAll="0"/>
  </pivotFields>
  <rowFields count="1">
    <field x="6"/>
  </rowFields>
  <rowItems count="6">
    <i>
      <x/>
    </i>
    <i>
      <x v="1"/>
    </i>
    <i>
      <x v="2"/>
    </i>
    <i>
      <x v="3"/>
    </i>
    <i>
      <x v="4"/>
    </i>
    <i t="grand">
      <x/>
    </i>
  </rowItems>
  <colItems count="1">
    <i/>
  </colItems>
  <dataFields count="1">
    <dataField name="Sum of Units_Sold"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A8C010-7F2C-48D3-9AA7-C168ACB8E2EF}"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fieldListSortAscending="1">
  <location ref="A3:B10" firstHeaderRow="1" firstDataRow="1" firstDataCol="1"/>
  <pivotFields count="14">
    <pivotField showAll="0"/>
    <pivotField showAll="0"/>
    <pivotField showAll="0"/>
    <pivotField showAll="0"/>
    <pivotField axis="axisRow" showAll="0">
      <items count="7">
        <item x="0"/>
        <item x="1"/>
        <item x="2"/>
        <item x="3"/>
        <item x="4"/>
        <item x="5"/>
        <item t="default"/>
      </items>
    </pivotField>
    <pivotField showAll="0"/>
    <pivotField showAll="0"/>
    <pivotField showAll="0"/>
    <pivotField showAll="0"/>
    <pivotField showAll="0"/>
    <pivotField showAll="0"/>
    <pivotField showAll="0"/>
    <pivotField dataField="1" showAll="0"/>
    <pivotField showAll="0"/>
  </pivotFields>
  <rowFields count="1">
    <field x="4"/>
  </rowFields>
  <rowItems count="7">
    <i>
      <x/>
    </i>
    <i>
      <x v="1"/>
    </i>
    <i>
      <x v="2"/>
    </i>
    <i>
      <x v="3"/>
    </i>
    <i>
      <x v="4"/>
    </i>
    <i>
      <x v="5"/>
    </i>
    <i t="grand">
      <x/>
    </i>
  </rowItems>
  <colItems count="1">
    <i/>
  </colItems>
  <dataFields count="1">
    <dataField name="Sum of Revenue" fld="12" baseField="0" baseItem="0"/>
  </dataFields>
  <chartFormats count="10">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 chart="31" format="8" series="1">
      <pivotArea type="data" outline="0" fieldPosition="0">
        <references count="1">
          <reference field="4294967294" count="1" selected="0">
            <x v="0"/>
          </reference>
        </references>
      </pivotArea>
    </chartFormat>
    <chartFormat chart="31" format="9">
      <pivotArea type="data" outline="0" fieldPosition="0">
        <references count="2">
          <reference field="4294967294" count="1" selected="0">
            <x v="0"/>
          </reference>
          <reference field="4" count="1" selected="0">
            <x v="0"/>
          </reference>
        </references>
      </pivotArea>
    </chartFormat>
    <chartFormat chart="31" format="10">
      <pivotArea type="data" outline="0" fieldPosition="0">
        <references count="2">
          <reference field="4294967294" count="1" selected="0">
            <x v="0"/>
          </reference>
          <reference field="4" count="1" selected="0">
            <x v="1"/>
          </reference>
        </references>
      </pivotArea>
    </chartFormat>
    <chartFormat chart="31" format="11">
      <pivotArea type="data" outline="0" fieldPosition="0">
        <references count="2">
          <reference field="4294967294" count="1" selected="0">
            <x v="0"/>
          </reference>
          <reference field="4" count="1" selected="0">
            <x v="2"/>
          </reference>
        </references>
      </pivotArea>
    </chartFormat>
    <chartFormat chart="31" format="12">
      <pivotArea type="data" outline="0" fieldPosition="0">
        <references count="2">
          <reference field="4294967294" count="1" selected="0">
            <x v="0"/>
          </reference>
          <reference field="4" count="1" selected="0">
            <x v="3"/>
          </reference>
        </references>
      </pivotArea>
    </chartFormat>
    <chartFormat chart="31" format="13">
      <pivotArea type="data" outline="0" fieldPosition="0">
        <references count="2">
          <reference field="4294967294" count="1" selected="0">
            <x v="0"/>
          </reference>
          <reference field="4" count="1" selected="0">
            <x v="4"/>
          </reference>
        </references>
      </pivotArea>
    </chartFormat>
    <chartFormat chart="31" format="14">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213CAF-1C34-4DEB-8380-2423AB6EC274}" name="PivotTable10"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14">
    <pivotField showAll="0"/>
    <pivotField showAll="0"/>
    <pivotField showAll="0"/>
    <pivotField showAll="0"/>
    <pivotField showAll="0">
      <items count="6">
        <item x="0"/>
        <item x="1"/>
        <item x="2"/>
        <item x="3"/>
        <item x="4"/>
        <item t="default"/>
      </items>
    </pivotField>
    <pivotField showAll="0"/>
    <pivotField showAll="0"/>
    <pivotField showAll="0"/>
    <pivotField numFmtId="166" showAll="0"/>
    <pivotField showAll="0"/>
    <pivotField numFmtId="14" showAll="0"/>
    <pivotField axis="axisRow" showAll="0">
      <items count="13">
        <item x="8"/>
        <item x="0"/>
        <item x="4"/>
        <item x="2"/>
        <item x="11"/>
        <item x="7"/>
        <item x="10"/>
        <item x="9"/>
        <item x="3"/>
        <item x="5"/>
        <item x="1"/>
        <item x="6"/>
        <item t="default"/>
      </items>
    </pivotField>
    <pivotField dataField="1" numFmtId="166" showAll="0"/>
    <pivotField showAll="0"/>
  </pivotFields>
  <rowFields count="1">
    <field x="11"/>
  </rowFields>
  <rowItems count="13">
    <i>
      <x/>
    </i>
    <i>
      <x v="1"/>
    </i>
    <i>
      <x v="2"/>
    </i>
    <i>
      <x v="3"/>
    </i>
    <i>
      <x v="4"/>
    </i>
    <i>
      <x v="5"/>
    </i>
    <i>
      <x v="6"/>
    </i>
    <i>
      <x v="7"/>
    </i>
    <i>
      <x v="8"/>
    </i>
    <i>
      <x v="9"/>
    </i>
    <i>
      <x v="10"/>
    </i>
    <i>
      <x v="11"/>
    </i>
    <i t="grand">
      <x/>
    </i>
  </rowItems>
  <colItems count="1">
    <i/>
  </colItems>
  <dataFields count="1">
    <dataField name="Sum of Revenue" fld="12" baseField="0" baseItem="0" numFmtId="166"/>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8808E92-903B-467F-ABAB-FF45AA24974E}" sourceName="Department">
  <pivotTables>
    <pivotTable tabId="5" name="PivotTable10"/>
  </pivotTables>
  <data>
    <tabular pivotCacheId="633802157">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C0E4723C-EDDD-4E76-BFA7-55554A9BD485}" sourceName="Department">
  <pivotTables>
    <pivotTable tabId="8" name="PivotTable13"/>
  </pivotTables>
  <data>
    <tabular pivotCacheId="633802157">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old" xr10:uid="{2DF6B330-3974-4AD8-899F-47262C42468C}" sourceName="Product_Sold">
  <pivotTables>
    <pivotTable tabId="8" name="PivotTable13"/>
  </pivotTables>
  <data>
    <tabular pivotCacheId="633802157">
      <items count="5">
        <i x="1" s="1"/>
        <i x="4"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111138E7-A7B7-40CA-A59F-48F0996C1A1B}" sourceName="Department">
  <pivotTables>
    <pivotTable tabId="7" name="PivotTable12"/>
  </pivotTables>
  <data>
    <tabular pivotCacheId="633802157">
      <items count="5">
        <i x="0" s="1"/>
        <i x="1" s="1"/>
        <i x="2"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A2A5240C-D295-4892-AA52-C424C7A4D789}" sourceName="Location">
  <pivotTables>
    <pivotTable tabId="7" name="PivotTable12"/>
  </pivotTables>
  <data>
    <tabular pivotCacheId="633802157">
      <items count="5">
        <i x="2" s="1"/>
        <i x="3" s="1"/>
        <i x="4"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Rating" xr10:uid="{F03BCAFE-9411-4716-97E5-747D36A0E94A}" sourceName="Performance_Rating">
  <pivotTables>
    <pivotTable tabId="7" name="PivotTable12"/>
  </pivotTables>
  <data>
    <tabular pivotCacheId="6338021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4" xr10:uid="{C79B93ED-631B-4520-9F2E-00029F22B924}" cache="Slicer_Department1" caption="Department" rowHeight="234950"/>
  <slicer name="Product_Sold 1" xr10:uid="{0F773754-D2E2-449D-8221-98193386EB31}" cache="Slicer_Product_Sold" caption="Product_Sold" rowHeight="234950"/>
  <slicer name="Department 3" xr10:uid="{4AD5C7BD-CE51-4895-BFFE-6186D2AC8820}" cache="Slicer_Department2" caption="Department" rowHeight="234950"/>
  <slicer name="Location 1" xr10:uid="{E7A71906-E51A-45FF-9AEF-01D4CEB817B6}" cache="Slicer_Location" caption="Location" rowHeight="234950"/>
  <slicer name="Performance_Rating 1" xr10:uid="{CA12FD38-4424-4834-A8A2-7BE5A063DC5E}" cache="Slicer_Performance_Rating" caption="Performance_Rating"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AC42E152-804B-47CA-A63D-875FFB763A0A}" cache="Slicer_Department2" caption="Department" rowHeight="234950"/>
  <slicer name="Location" xr10:uid="{10EB3DF7-BA66-40EE-9568-306AAE38AC77}" cache="Slicer_Location" caption="Location" rowHeight="234950"/>
  <slicer name="Performance_Rating" xr10:uid="{6033ADC8-0A2E-4C7D-BE30-A4DD5970C144}" cache="Slicer_Performance_Rating" caption="Performance_Rating"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7E068B61-A4CD-417F-A037-9179CFBE1CF8}" cache="Slicer_Department1" caption="Department" rowHeight="234950"/>
  <slicer name="Product_Sold" xr10:uid="{353B19C1-506E-4B71-A4B7-F4B3DE59846A}" cache="Slicer_Product_Sold" caption="Product_Sold"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CB3AB89-7131-4F3C-AD7C-998270C3EE71}" cache="Slicer_Department"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253379-CD64-4EFC-860F-34163824EF42}" name="tblsales" displayName="tblsales" ref="A1:O101" totalsRowShown="0">
  <autoFilter ref="A1:O101" xr:uid="{A2253379-CD64-4EFC-860F-34163824EF42}"/>
  <tableColumns count="15">
    <tableColumn id="1" xr3:uid="{23E8488C-82A5-4E5F-AFDF-463B301E3795}" name="Employee_ID"/>
    <tableColumn id="2" xr3:uid="{9286A38A-253F-4FD3-A28E-3E5746983641}" name="First_Name"/>
    <tableColumn id="3" xr3:uid="{3426BF59-8060-4506-A1A1-C83BA2F27449}" name="Last_Name"/>
    <tableColumn id="13" xr3:uid="{5C181F4D-D6AC-45C5-87EA-09DCC979C513}" name="Full_Name"/>
    <tableColumn id="16" xr3:uid="{70E58B07-E67E-4E3A-A401-6CD69551DAF0}" name="Performance" dataDxfId="3">
      <calculatedColumnFormula>IF(tblsales[[#This Row],[Revenue]]&gt;=50000,"Excellent",IF(tblsales[[#This Row],[Revenue]]&lt;=10000,"Good","Very Good"))</calculatedColumnFormula>
    </tableColumn>
    <tableColumn id="4" xr3:uid="{F1D86057-A891-42F3-AF23-8EF121675AFA}" name="Department"/>
    <tableColumn id="5" xr3:uid="{C1E51D56-6AB8-45CD-B735-4E8058DAC601}" name="Location"/>
    <tableColumn id="6" xr3:uid="{6285E4A7-A1E4-4AE5-8097-78ABB2D3A502}" name="Product_Sold"/>
    <tableColumn id="7" xr3:uid="{36E6711E-7D5E-41F3-B8AF-75224A49A586}" name="Units_Sold"/>
    <tableColumn id="8" xr3:uid="{C07B620A-F197-4913-BC27-807A99FCC2A0}" name="Unit_Price" dataDxfId="24"/>
    <tableColumn id="9" xr3:uid="{893E1B05-6363-41F3-8B8B-0E669BDFD4FC}" name="Days_Off"/>
    <tableColumn id="10" xr3:uid="{7FA4644C-7A37-4BE0-BDAC-0EDCEF0C2E11}" name="Joining_Date" dataDxfId="23"/>
    <tableColumn id="14" xr3:uid="{2C33EF8C-E62B-46B1-83C0-1BBDD9D58CAF}" name="Month" dataDxfId="6">
      <calculatedColumnFormula>TEXT(tblsales[[#This Row],[Joining_Date]],"MMMM")</calculatedColumnFormula>
    </tableColumn>
    <tableColumn id="11" xr3:uid="{6B22A8CC-7E4C-4EED-8F98-30C2031D730F}" name="Revenue" dataDxfId="22"/>
    <tableColumn id="12" xr3:uid="{C8285FAD-E7DC-4233-BF08-E7B9D6CB0E73}" name="Performance_Rating"/>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09B540-FAD3-4E38-90E2-76E75A1B42CD}" name="Table3" displayName="Table3" ref="U11:V16" totalsRowShown="0">
  <autoFilter ref="U11:V16" xr:uid="{2A09B540-FAD3-4E38-90E2-76E75A1B42CD}"/>
  <tableColumns count="2">
    <tableColumn id="1" xr3:uid="{5D42CC5F-055D-4D27-9C3B-5EACF9D310D6}" name="Department"/>
    <tableColumn id="2" xr3:uid="{6928A308-F4E7-4808-A242-A2C514EC9FB9}" name="Loca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BF855E9-910A-4013-B70D-DCD935A58A31}" name="Table7" displayName="Table7" ref="A1:B6" totalsRowShown="0">
  <autoFilter ref="A1:B6" xr:uid="{DBF855E9-910A-4013-B70D-DCD935A58A31}"/>
  <tableColumns count="2">
    <tableColumn id="1" xr3:uid="{557C0CB4-4967-4DBF-BE36-2A6F0C929C3A}" name="Department"/>
    <tableColumn id="2" xr3:uid="{AC49DB7A-C3C0-42C1-9B72-2D7D0D422F64}" name="Total Revenue" dataDxfId="5">
      <calculatedColumnFormula>SUMIFS(project_data!N:N, project_data!F:F, A2)</calculatedColumnFormula>
    </tableColumn>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C1DE8EC-B433-4229-A77F-232738B774E1}" name="Table9" displayName="Table9" ref="A10:B15" totalsRowShown="0">
  <autoFilter ref="A10:B15" xr:uid="{DC1DE8EC-B433-4229-A77F-232738B774E1}"/>
  <tableColumns count="2">
    <tableColumn id="1" xr3:uid="{900312B2-9694-4995-B9B4-7F0C6D3E4269}" name="Department"/>
    <tableColumn id="2" xr3:uid="{19444957-A508-4ACC-B82E-25DCB908A8E5}" name="Average Revenue" dataDxfId="4">
      <calculatedColumnFormula>AVERAGEIFS(project_data!N:N,project_data!F:F, A11)</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ECAA89E-E244-488E-931C-D14C776DCDC2}" name="Table36" displayName="Table36" ref="S11:T16" totalsRowShown="0">
  <autoFilter ref="S11:T16" xr:uid="{2A09B540-FAD3-4E38-90E2-76E75A1B42CD}"/>
  <tableColumns count="2">
    <tableColumn id="1" xr3:uid="{D4779A5F-2D5D-439D-88B6-8D9D13C42C86}" name="Department"/>
    <tableColumn id="2" xr3:uid="{4968F44A-8D2C-4479-8AF7-37C458DC50FA}" name="Locati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5A813CB-9B91-4F61-89B2-3828A82515D4}" name="Table6" displayName="Table6" ref="A1:M106" totalsRowShown="0" headerRowDxfId="7" dataDxfId="8" tableBorderDxfId="21">
  <autoFilter ref="A1:M106" xr:uid="{45A813CB-9B91-4F61-89B2-3828A82515D4}"/>
  <tableColumns count="13">
    <tableColumn id="1" xr3:uid="{38FDD2D7-491B-403C-95ED-78D1DBFC039A}" name="Employee_ID" dataDxfId="20"/>
    <tableColumn id="2" xr3:uid="{3E5DEED1-83DA-49DB-8250-4D5915105F32}" name="First_Name" dataDxfId="19"/>
    <tableColumn id="3" xr3:uid="{67C61808-498A-41DE-A2E1-EAE4A1FC7840}" name="Last_Name" dataDxfId="18"/>
    <tableColumn id="4" xr3:uid="{9E5E6B12-1833-488B-8D01-2A67CA6620CD}" name="Full_Name" dataDxfId="17"/>
    <tableColumn id="5" xr3:uid="{85B3D6B5-98CB-4B0C-9F34-43549CFA2378}" name="Department"/>
    <tableColumn id="6" xr3:uid="{6234FAD3-BA68-4478-895C-888ACDD3554A}" name="Location" dataDxfId="16"/>
    <tableColumn id="7" xr3:uid="{556EA748-4159-47F4-95B4-46EC41BB42A3}" name="Product_Sold" dataDxfId="15"/>
    <tableColumn id="8" xr3:uid="{A17A08E8-137E-4C35-8288-1F3FC3D94DB1}" name="Units_Sold" dataDxfId="14"/>
    <tableColumn id="9" xr3:uid="{49D02BBB-4F10-4251-ADED-C437564CE4DA}" name="Unit_Price" dataDxfId="13"/>
    <tableColumn id="10" xr3:uid="{9F9D93BA-8ED5-4366-B1BE-C6F3F476CD2F}" name="Days_Off" dataDxfId="12"/>
    <tableColumn id="11" xr3:uid="{0EE5C54E-CA9D-4810-8A16-CF6016BDB64B}" name="Joining_Date" dataDxfId="11"/>
    <tableColumn id="12" xr3:uid="{BC35CBE4-0AC1-4053-9D60-E4A1AFCBA0A9}" name="Revenue" dataDxfId="10"/>
    <tableColumn id="13" xr3:uid="{946B163D-1474-41F9-AA05-445923E05C0F}" name="Performance_Rating"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44142-0052-4A04-8B17-7ED29CDC8DD3}">
  <dimension ref="A1:N15"/>
  <sheetViews>
    <sheetView showGridLines="0" tabSelected="1" zoomScale="29" zoomScaleNormal="66" workbookViewId="0">
      <selection activeCell="T13" sqref="T13"/>
    </sheetView>
  </sheetViews>
  <sheetFormatPr defaultRowHeight="14.4" x14ac:dyDescent="0.3"/>
  <sheetData>
    <row r="1" spans="1:14" ht="14.4" customHeight="1" x14ac:dyDescent="0.3">
      <c r="A1" s="29" t="s">
        <v>129</v>
      </c>
      <c r="B1" s="29"/>
      <c r="C1" s="29"/>
      <c r="D1" s="29"/>
      <c r="E1" s="29"/>
      <c r="F1" s="29"/>
      <c r="G1" s="29"/>
      <c r="H1" s="29"/>
      <c r="I1" s="29"/>
      <c r="J1" s="29"/>
      <c r="K1" s="29"/>
      <c r="L1" s="29"/>
      <c r="M1" s="29"/>
      <c r="N1" s="29"/>
    </row>
    <row r="2" spans="1:14" x14ac:dyDescent="0.3">
      <c r="A2" s="29"/>
      <c r="B2" s="29"/>
      <c r="C2" s="29"/>
      <c r="D2" s="29"/>
      <c r="E2" s="29"/>
      <c r="F2" s="29"/>
      <c r="G2" s="29"/>
      <c r="H2" s="29"/>
      <c r="I2" s="29"/>
      <c r="J2" s="29"/>
      <c r="K2" s="29"/>
      <c r="L2" s="29"/>
      <c r="M2" s="29"/>
      <c r="N2" s="29"/>
    </row>
    <row r="3" spans="1:14" x14ac:dyDescent="0.3">
      <c r="A3" s="29"/>
      <c r="B3" s="29"/>
      <c r="C3" s="29"/>
      <c r="D3" s="29"/>
      <c r="E3" s="29"/>
      <c r="F3" s="29"/>
      <c r="G3" s="29"/>
      <c r="H3" s="29"/>
      <c r="I3" s="29"/>
      <c r="J3" s="29"/>
      <c r="K3" s="29"/>
      <c r="L3" s="29"/>
      <c r="M3" s="29"/>
      <c r="N3" s="29"/>
    </row>
    <row r="4" spans="1:14" s="27" customFormat="1" ht="23.4" x14ac:dyDescent="0.3">
      <c r="A4" s="30" t="s">
        <v>133</v>
      </c>
      <c r="B4" s="30"/>
      <c r="C4" s="30"/>
      <c r="D4" s="31" t="s">
        <v>134</v>
      </c>
      <c r="E4" s="31"/>
      <c r="F4" s="31"/>
      <c r="G4" s="31"/>
      <c r="H4" s="31"/>
      <c r="I4" s="31"/>
      <c r="J4" s="31"/>
      <c r="K4" s="31"/>
      <c r="L4" s="28"/>
      <c r="M4" s="28"/>
      <c r="N4" s="28"/>
    </row>
    <row r="5" spans="1:14" s="27" customFormat="1" ht="23.4" x14ac:dyDescent="0.3">
      <c r="A5" s="28"/>
      <c r="B5" s="28"/>
      <c r="C5" s="28"/>
      <c r="D5" s="26"/>
      <c r="E5" s="26"/>
      <c r="F5" s="26"/>
      <c r="G5" s="26"/>
      <c r="H5" s="26"/>
      <c r="I5" s="26"/>
      <c r="J5" s="26"/>
      <c r="K5" s="26"/>
      <c r="L5" s="26"/>
      <c r="M5" s="26"/>
      <c r="N5" s="26"/>
    </row>
    <row r="6" spans="1:14" s="27" customFormat="1" ht="23.4" x14ac:dyDescent="0.3">
      <c r="A6" s="28"/>
      <c r="B6" s="28"/>
      <c r="C6" s="28"/>
      <c r="D6" s="26"/>
      <c r="E6" s="26"/>
      <c r="F6" s="26"/>
      <c r="G6" s="26"/>
      <c r="H6" s="26"/>
      <c r="I6" s="26"/>
      <c r="J6" s="26"/>
      <c r="K6" s="26"/>
      <c r="L6" s="26"/>
      <c r="M6" s="26"/>
      <c r="N6" s="26"/>
    </row>
    <row r="7" spans="1:14" s="27" customFormat="1" ht="23.4" x14ac:dyDescent="0.3">
      <c r="A7" s="28"/>
      <c r="B7" s="28"/>
      <c r="C7" s="28"/>
      <c r="D7" s="26"/>
      <c r="E7" s="26"/>
      <c r="F7" s="26"/>
      <c r="G7" s="26"/>
      <c r="H7" s="26"/>
      <c r="I7" s="26"/>
      <c r="J7" s="26"/>
      <c r="K7" s="26"/>
      <c r="L7" s="26"/>
      <c r="M7" s="26"/>
      <c r="N7" s="26"/>
    </row>
    <row r="8" spans="1:14" s="27" customFormat="1" ht="23.4" x14ac:dyDescent="0.3">
      <c r="A8" s="28"/>
      <c r="B8" s="28"/>
      <c r="C8" s="28"/>
      <c r="D8" s="26"/>
      <c r="E8" s="26"/>
      <c r="F8" s="26"/>
      <c r="G8" s="26"/>
      <c r="H8" s="26"/>
      <c r="I8" s="26"/>
      <c r="J8" s="26"/>
      <c r="K8" s="26"/>
      <c r="L8" s="26"/>
      <c r="M8" s="26"/>
      <c r="N8" s="26"/>
    </row>
    <row r="9" spans="1:14" s="27" customFormat="1" ht="23.4" x14ac:dyDescent="0.3">
      <c r="A9" s="28"/>
      <c r="B9" s="28"/>
      <c r="C9" s="28"/>
      <c r="D9" s="26"/>
      <c r="E9" s="26"/>
      <c r="F9" s="26"/>
      <c r="G9" s="26"/>
      <c r="H9" s="26"/>
      <c r="I9" s="26"/>
      <c r="J9" s="26"/>
      <c r="K9" s="26"/>
      <c r="L9" s="26"/>
      <c r="M9" s="26"/>
      <c r="N9" s="26"/>
    </row>
    <row r="10" spans="1:14" s="27" customFormat="1" ht="23.4" x14ac:dyDescent="0.3">
      <c r="A10" s="28"/>
      <c r="B10" s="28"/>
      <c r="C10" s="28"/>
      <c r="D10" s="26"/>
      <c r="E10" s="26"/>
      <c r="F10" s="26"/>
      <c r="G10" s="26"/>
      <c r="H10" s="26"/>
      <c r="I10" s="26"/>
      <c r="J10" s="26"/>
      <c r="K10" s="26"/>
      <c r="L10" s="26"/>
      <c r="M10" s="26"/>
      <c r="N10" s="26"/>
    </row>
    <row r="11" spans="1:14" s="27" customFormat="1" ht="23.4" x14ac:dyDescent="0.3">
      <c r="A11" s="28"/>
      <c r="B11" s="28"/>
      <c r="C11" s="28"/>
      <c r="D11" s="26"/>
      <c r="E11" s="26"/>
      <c r="F11" s="26"/>
      <c r="G11" s="26"/>
      <c r="H11" s="26"/>
      <c r="I11" s="26"/>
      <c r="J11" s="26"/>
      <c r="K11" s="26"/>
      <c r="L11" s="26"/>
      <c r="M11" s="26"/>
      <c r="N11" s="26"/>
    </row>
    <row r="12" spans="1:14" s="27" customFormat="1" ht="23.4" x14ac:dyDescent="0.3">
      <c r="A12" s="28"/>
      <c r="B12" s="28"/>
      <c r="C12" s="28"/>
      <c r="D12" s="26"/>
      <c r="E12" s="26"/>
      <c r="F12" s="26"/>
      <c r="G12" s="26"/>
      <c r="H12" s="26"/>
      <c r="I12" s="26"/>
      <c r="J12" s="26"/>
      <c r="K12" s="26"/>
      <c r="L12" s="26"/>
      <c r="M12" s="26"/>
      <c r="N12" s="26"/>
    </row>
    <row r="13" spans="1:14" s="27" customFormat="1" ht="23.4" x14ac:dyDescent="0.3">
      <c r="A13" s="28"/>
      <c r="B13" s="28"/>
      <c r="C13" s="28"/>
      <c r="D13" s="26"/>
      <c r="E13" s="26"/>
      <c r="F13" s="26"/>
      <c r="G13" s="26"/>
      <c r="H13" s="26"/>
      <c r="I13" s="26"/>
      <c r="J13" s="26"/>
      <c r="K13" s="26"/>
      <c r="L13" s="26"/>
      <c r="M13" s="26"/>
      <c r="N13" s="26"/>
    </row>
    <row r="14" spans="1:14" s="27" customFormat="1" ht="23.4" x14ac:dyDescent="0.3">
      <c r="A14" s="28"/>
      <c r="B14" s="28"/>
      <c r="C14" s="28"/>
      <c r="D14" s="26"/>
      <c r="E14" s="26"/>
      <c r="F14" s="26"/>
      <c r="G14" s="26"/>
      <c r="H14" s="26"/>
      <c r="I14" s="26"/>
      <c r="J14" s="26"/>
      <c r="K14" s="26"/>
      <c r="L14" s="26"/>
      <c r="M14" s="26"/>
      <c r="N14" s="26"/>
    </row>
    <row r="15" spans="1:14" s="27" customFormat="1" ht="23.4" x14ac:dyDescent="0.3">
      <c r="A15" s="26"/>
      <c r="B15" s="26"/>
      <c r="C15" s="26"/>
      <c r="D15" s="26"/>
      <c r="E15" s="26"/>
      <c r="F15" s="26"/>
      <c r="G15" s="26"/>
      <c r="H15" s="26"/>
      <c r="I15" s="26"/>
      <c r="J15" s="26"/>
      <c r="K15" s="26"/>
      <c r="L15" s="26"/>
      <c r="M15" s="26"/>
      <c r="N15" s="26"/>
    </row>
  </sheetData>
  <mergeCells count="3">
    <mergeCell ref="A1:N3"/>
    <mergeCell ref="A4:C4"/>
    <mergeCell ref="D4: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BE73D-7691-4581-A02C-95F7D27180DB}">
  <dimension ref="A1:V101"/>
  <sheetViews>
    <sheetView zoomScale="84" workbookViewId="0">
      <selection activeCell="I28" sqref="I28"/>
    </sheetView>
  </sheetViews>
  <sheetFormatPr defaultRowHeight="14.4" x14ac:dyDescent="0.3"/>
  <cols>
    <col min="1" max="1" width="14.33203125" bestFit="1" customWidth="1"/>
    <col min="2" max="2" width="12.6640625" bestFit="1" customWidth="1"/>
    <col min="3" max="3" width="12.5546875" bestFit="1" customWidth="1"/>
    <col min="4" max="4" width="12.109375" bestFit="1" customWidth="1"/>
    <col min="5" max="5" width="12.109375" customWidth="1"/>
    <col min="6" max="6" width="13.33203125" bestFit="1" customWidth="1"/>
    <col min="7" max="7" width="12" bestFit="1" customWidth="1"/>
    <col min="8" max="8" width="14.5546875" bestFit="1" customWidth="1"/>
    <col min="9" max="9" width="12.21875" bestFit="1" customWidth="1"/>
    <col min="10" max="10" width="11.88671875" style="5" bestFit="1" customWidth="1"/>
    <col min="11" max="11" width="10.88671875" bestFit="1" customWidth="1"/>
    <col min="12" max="12" width="14" bestFit="1" customWidth="1"/>
    <col min="13" max="13" width="14" customWidth="1"/>
    <col min="14" max="14" width="10.5546875" style="5" bestFit="1" customWidth="1"/>
    <col min="15" max="15" width="20.6640625" bestFit="1" customWidth="1"/>
    <col min="21" max="21" width="13.33203125" bestFit="1" customWidth="1"/>
    <col min="22" max="22" width="12" bestFit="1" customWidth="1"/>
  </cols>
  <sheetData>
    <row r="1" spans="1:22" x14ac:dyDescent="0.3">
      <c r="A1" t="s">
        <v>0</v>
      </c>
      <c r="B1" t="s">
        <v>1</v>
      </c>
      <c r="C1" t="s">
        <v>2</v>
      </c>
      <c r="D1" t="s">
        <v>51</v>
      </c>
      <c r="E1" t="s">
        <v>132</v>
      </c>
      <c r="F1" t="s">
        <v>3</v>
      </c>
      <c r="G1" t="s">
        <v>4</v>
      </c>
      <c r="H1" t="s">
        <v>5</v>
      </c>
      <c r="I1" t="s">
        <v>6</v>
      </c>
      <c r="J1" s="5" t="s">
        <v>7</v>
      </c>
      <c r="K1" t="s">
        <v>8</v>
      </c>
      <c r="L1" t="s">
        <v>9</v>
      </c>
      <c r="M1" t="s">
        <v>116</v>
      </c>
      <c r="N1" s="5" t="s">
        <v>10</v>
      </c>
      <c r="O1" t="s">
        <v>11</v>
      </c>
    </row>
    <row r="2" spans="1:22" x14ac:dyDescent="0.3">
      <c r="A2">
        <v>1084</v>
      </c>
      <c r="B2" t="s">
        <v>35</v>
      </c>
      <c r="C2" t="s">
        <v>50</v>
      </c>
      <c r="D2" t="s">
        <v>87</v>
      </c>
      <c r="E2" t="str">
        <f>IF(tblsales[[#This Row],[Revenue]]&gt;=50000,"Excellent",IF(tblsales[[#This Row],[Revenue]]&lt;=10000,"Good","Very Good"))</f>
        <v>Excellent</v>
      </c>
      <c r="F2" t="s">
        <v>38</v>
      </c>
      <c r="G2" t="s">
        <v>36</v>
      </c>
      <c r="H2" t="s">
        <v>43</v>
      </c>
      <c r="I2">
        <v>45</v>
      </c>
      <c r="J2" s="5">
        <v>1731</v>
      </c>
      <c r="K2" t="s">
        <v>41</v>
      </c>
      <c r="L2" s="1">
        <v>43156</v>
      </c>
      <c r="M2" s="1" t="str">
        <f>TEXT(tblsales[[#This Row],[Joining_Date]],"MMMM")</f>
        <v>February</v>
      </c>
      <c r="N2" s="5">
        <v>77895</v>
      </c>
      <c r="O2" t="s">
        <v>34</v>
      </c>
    </row>
    <row r="3" spans="1:22" x14ac:dyDescent="0.3">
      <c r="A3">
        <v>1044</v>
      </c>
      <c r="B3" t="s">
        <v>35</v>
      </c>
      <c r="C3" t="s">
        <v>42</v>
      </c>
      <c r="D3" t="s">
        <v>67</v>
      </c>
      <c r="E3" t="str">
        <f>IF(tblsales[[#This Row],[Revenue]]&gt;=50000,"Excellent",IF(tblsales[[#This Row],[Revenue]]&lt;=10000,"Good","Very Good"))</f>
        <v>Excellent</v>
      </c>
      <c r="F3" t="s">
        <v>38</v>
      </c>
      <c r="G3" t="s">
        <v>15</v>
      </c>
      <c r="H3" t="s">
        <v>26</v>
      </c>
      <c r="I3">
        <v>38</v>
      </c>
      <c r="J3" s="5">
        <v>1588</v>
      </c>
      <c r="K3" t="s">
        <v>17</v>
      </c>
      <c r="L3" s="1">
        <v>45259</v>
      </c>
      <c r="M3" s="1" t="str">
        <f>TEXT(tblsales[[#This Row],[Joining_Date]],"MMMM")</f>
        <v>November</v>
      </c>
      <c r="N3" s="5">
        <v>60344</v>
      </c>
      <c r="O3" t="s">
        <v>34</v>
      </c>
    </row>
    <row r="4" spans="1:22" x14ac:dyDescent="0.3">
      <c r="A4">
        <v>1072</v>
      </c>
      <c r="B4" t="s">
        <v>40</v>
      </c>
      <c r="C4" t="s">
        <v>47</v>
      </c>
      <c r="D4" t="s">
        <v>78</v>
      </c>
      <c r="E4" t="str">
        <f>IF(tblsales[[#This Row],[Revenue]]&gt;=50000,"Excellent",IF(tblsales[[#This Row],[Revenue]]&lt;=10000,"Good","Very Good"))</f>
        <v>Excellent</v>
      </c>
      <c r="F4" t="s">
        <v>38</v>
      </c>
      <c r="G4" t="s">
        <v>45</v>
      </c>
      <c r="H4" t="s">
        <v>30</v>
      </c>
      <c r="I4">
        <v>29</v>
      </c>
      <c r="J4" s="5">
        <v>1883</v>
      </c>
      <c r="K4" t="s">
        <v>22</v>
      </c>
      <c r="L4" s="1">
        <v>43207</v>
      </c>
      <c r="M4" s="1" t="str">
        <f>TEXT(tblsales[[#This Row],[Joining_Date]],"MMMM")</f>
        <v>April</v>
      </c>
      <c r="N4" s="5">
        <v>54607</v>
      </c>
      <c r="O4" t="s">
        <v>34</v>
      </c>
    </row>
    <row r="5" spans="1:22" x14ac:dyDescent="0.3">
      <c r="A5">
        <v>1012</v>
      </c>
      <c r="B5" t="s">
        <v>12</v>
      </c>
      <c r="C5" t="s">
        <v>13</v>
      </c>
      <c r="D5" t="s">
        <v>52</v>
      </c>
      <c r="E5" t="str">
        <f>IF(tblsales[[#This Row],[Revenue]]&gt;=50000,"Excellent",IF(tblsales[[#This Row],[Revenue]]&lt;=10000,"Good","Very Good"))</f>
        <v>Very Good</v>
      </c>
      <c r="F5" t="s">
        <v>38</v>
      </c>
      <c r="G5" t="s">
        <v>25</v>
      </c>
      <c r="H5" t="s">
        <v>33</v>
      </c>
      <c r="I5">
        <v>36</v>
      </c>
      <c r="J5" s="5">
        <v>1356</v>
      </c>
      <c r="K5" t="s">
        <v>39</v>
      </c>
      <c r="L5" s="1">
        <v>43724</v>
      </c>
      <c r="M5" s="1" t="str">
        <f>TEXT(tblsales[[#This Row],[Joining_Date]],"MMMM")</f>
        <v>September</v>
      </c>
      <c r="N5" s="5">
        <v>48816</v>
      </c>
      <c r="O5" t="s">
        <v>18</v>
      </c>
    </row>
    <row r="6" spans="1:22" x14ac:dyDescent="0.3">
      <c r="A6">
        <v>1058</v>
      </c>
      <c r="B6" t="s">
        <v>49</v>
      </c>
      <c r="C6" t="s">
        <v>20</v>
      </c>
      <c r="D6" t="s">
        <v>93</v>
      </c>
      <c r="E6" t="str">
        <f>IF(tblsales[[#This Row],[Revenue]]&gt;=50000,"Excellent",IF(tblsales[[#This Row],[Revenue]]&lt;=10000,"Good","Very Good"))</f>
        <v>Very Good</v>
      </c>
      <c r="F6" t="s">
        <v>38</v>
      </c>
      <c r="G6" t="s">
        <v>45</v>
      </c>
      <c r="H6" t="s">
        <v>30</v>
      </c>
      <c r="I6">
        <v>28</v>
      </c>
      <c r="J6" s="5">
        <v>1405</v>
      </c>
      <c r="K6" t="s">
        <v>39</v>
      </c>
      <c r="L6" s="1">
        <v>43161</v>
      </c>
      <c r="M6" s="1" t="str">
        <f>TEXT(tblsales[[#This Row],[Joining_Date]],"MMMM")</f>
        <v>March</v>
      </c>
      <c r="N6" s="5">
        <v>39340</v>
      </c>
      <c r="O6" t="s">
        <v>18</v>
      </c>
    </row>
    <row r="7" spans="1:22" x14ac:dyDescent="0.3">
      <c r="A7">
        <v>1036</v>
      </c>
      <c r="B7" t="s">
        <v>23</v>
      </c>
      <c r="C7" t="s">
        <v>47</v>
      </c>
      <c r="D7" t="s">
        <v>70</v>
      </c>
      <c r="E7" t="str">
        <f>IF(tblsales[[#This Row],[Revenue]]&gt;=50000,"Excellent",IF(tblsales[[#This Row],[Revenue]]&lt;=10000,"Good","Very Good"))</f>
        <v>Very Good</v>
      </c>
      <c r="F7" t="s">
        <v>38</v>
      </c>
      <c r="G7" t="s">
        <v>25</v>
      </c>
      <c r="H7" t="s">
        <v>30</v>
      </c>
      <c r="I7">
        <v>27</v>
      </c>
      <c r="J7" s="5">
        <v>1417</v>
      </c>
      <c r="K7" t="s">
        <v>39</v>
      </c>
      <c r="L7" s="1">
        <v>44976</v>
      </c>
      <c r="M7" s="1" t="str">
        <f>TEXT(tblsales[[#This Row],[Joining_Date]],"MMMM")</f>
        <v>February</v>
      </c>
      <c r="N7" s="5">
        <v>38259</v>
      </c>
      <c r="O7" t="s">
        <v>18</v>
      </c>
    </row>
    <row r="8" spans="1:22" x14ac:dyDescent="0.3">
      <c r="A8">
        <v>1037</v>
      </c>
      <c r="B8" t="s">
        <v>19</v>
      </c>
      <c r="C8" t="s">
        <v>46</v>
      </c>
      <c r="D8" t="s">
        <v>65</v>
      </c>
      <c r="E8" t="str">
        <f>IF(tblsales[[#This Row],[Revenue]]&gt;=50000,"Excellent",IF(tblsales[[#This Row],[Revenue]]&lt;=10000,"Good","Very Good"))</f>
        <v>Very Good</v>
      </c>
      <c r="F8" t="s">
        <v>38</v>
      </c>
      <c r="G8" t="s">
        <v>25</v>
      </c>
      <c r="H8" t="s">
        <v>43</v>
      </c>
      <c r="I8">
        <v>21</v>
      </c>
      <c r="J8" s="5">
        <v>1740</v>
      </c>
      <c r="K8" t="s">
        <v>39</v>
      </c>
      <c r="L8" s="1">
        <v>43169</v>
      </c>
      <c r="M8" s="1" t="str">
        <f>TEXT(tblsales[[#This Row],[Joining_Date]],"MMMM")</f>
        <v>March</v>
      </c>
      <c r="N8" s="5">
        <v>36540</v>
      </c>
      <c r="O8" t="s">
        <v>18</v>
      </c>
    </row>
    <row r="9" spans="1:22" x14ac:dyDescent="0.3">
      <c r="A9">
        <v>1089</v>
      </c>
      <c r="B9" t="s">
        <v>19</v>
      </c>
      <c r="C9" t="s">
        <v>13</v>
      </c>
      <c r="D9" t="s">
        <v>86</v>
      </c>
      <c r="E9" t="str">
        <f>IF(tblsales[[#This Row],[Revenue]]&gt;=50000,"Excellent",IF(tblsales[[#This Row],[Revenue]]&lt;=10000,"Good","Very Good"))</f>
        <v>Very Good</v>
      </c>
      <c r="F9" t="s">
        <v>38</v>
      </c>
      <c r="G9" t="s">
        <v>25</v>
      </c>
      <c r="H9" t="s">
        <v>30</v>
      </c>
      <c r="I9">
        <v>32</v>
      </c>
      <c r="J9" s="5">
        <v>1133</v>
      </c>
      <c r="K9" t="s">
        <v>39</v>
      </c>
      <c r="L9" s="1">
        <v>45226</v>
      </c>
      <c r="M9" s="1" t="str">
        <f>TEXT(tblsales[[#This Row],[Joining_Date]],"MMMM")</f>
        <v>October</v>
      </c>
      <c r="N9" s="5">
        <v>36256</v>
      </c>
      <c r="O9" t="s">
        <v>18</v>
      </c>
    </row>
    <row r="10" spans="1:22" x14ac:dyDescent="0.3">
      <c r="A10">
        <v>1078</v>
      </c>
      <c r="B10" t="s">
        <v>19</v>
      </c>
      <c r="C10" t="s">
        <v>50</v>
      </c>
      <c r="D10" t="s">
        <v>91</v>
      </c>
      <c r="E10" t="str">
        <f>IF(tblsales[[#This Row],[Revenue]]&gt;=50000,"Excellent",IF(tblsales[[#This Row],[Revenue]]&lt;=10000,"Good","Very Good"))</f>
        <v>Very Good</v>
      </c>
      <c r="F10" t="s">
        <v>38</v>
      </c>
      <c r="G10" t="s">
        <v>45</v>
      </c>
      <c r="H10" t="s">
        <v>30</v>
      </c>
      <c r="I10">
        <v>29</v>
      </c>
      <c r="J10" s="5">
        <v>1224</v>
      </c>
      <c r="K10" t="s">
        <v>17</v>
      </c>
      <c r="L10" s="1">
        <v>43725</v>
      </c>
      <c r="M10" s="1" t="str">
        <f>TEXT(tblsales[[#This Row],[Joining_Date]],"MMMM")</f>
        <v>September</v>
      </c>
      <c r="N10" s="5">
        <v>35496</v>
      </c>
      <c r="O10" t="s">
        <v>18</v>
      </c>
    </row>
    <row r="11" spans="1:22" x14ac:dyDescent="0.3">
      <c r="A11">
        <v>1053</v>
      </c>
      <c r="B11" t="s">
        <v>31</v>
      </c>
      <c r="C11" t="s">
        <v>46</v>
      </c>
      <c r="D11" t="s">
        <v>82</v>
      </c>
      <c r="E11" t="str">
        <f>IF(tblsales[[#This Row],[Revenue]]&gt;=50000,"Excellent",IF(tblsales[[#This Row],[Revenue]]&lt;=10000,"Good","Very Good"))</f>
        <v>Very Good</v>
      </c>
      <c r="F11" t="s">
        <v>38</v>
      </c>
      <c r="G11" t="s">
        <v>45</v>
      </c>
      <c r="H11" t="s">
        <v>43</v>
      </c>
      <c r="I11">
        <v>25</v>
      </c>
      <c r="J11" s="5">
        <v>1293</v>
      </c>
      <c r="K11" t="s">
        <v>41</v>
      </c>
      <c r="L11" s="1">
        <v>44988</v>
      </c>
      <c r="M11" s="1" t="str">
        <f>TEXT(tblsales[[#This Row],[Joining_Date]],"MMMM")</f>
        <v>March</v>
      </c>
      <c r="N11" s="5">
        <v>32325</v>
      </c>
      <c r="O11" t="s">
        <v>18</v>
      </c>
      <c r="U11" t="s">
        <v>3</v>
      </c>
      <c r="V11" t="s">
        <v>4</v>
      </c>
    </row>
    <row r="12" spans="1:22" x14ac:dyDescent="0.3">
      <c r="A12">
        <v>1007</v>
      </c>
      <c r="B12" t="s">
        <v>23</v>
      </c>
      <c r="C12" t="s">
        <v>37</v>
      </c>
      <c r="D12" t="s">
        <v>58</v>
      </c>
      <c r="E12" t="str">
        <f>IF(tblsales[[#This Row],[Revenue]]&gt;=50000,"Excellent",IF(tblsales[[#This Row],[Revenue]]&lt;=10000,"Good","Very Good"))</f>
        <v>Very Good</v>
      </c>
      <c r="F12" t="s">
        <v>38</v>
      </c>
      <c r="G12" t="s">
        <v>25</v>
      </c>
      <c r="H12" t="s">
        <v>26</v>
      </c>
      <c r="I12">
        <v>20</v>
      </c>
      <c r="J12" s="5">
        <v>1409</v>
      </c>
      <c r="K12" t="s">
        <v>22</v>
      </c>
      <c r="L12" s="1">
        <v>44178</v>
      </c>
      <c r="M12" s="1" t="str">
        <f>TEXT(tblsales[[#This Row],[Joining_Date]],"MMMM")</f>
        <v>December</v>
      </c>
      <c r="N12" s="5">
        <v>28180</v>
      </c>
      <c r="O12" t="s">
        <v>18</v>
      </c>
      <c r="U12" t="s">
        <v>14</v>
      </c>
      <c r="V12" t="s">
        <v>15</v>
      </c>
    </row>
    <row r="13" spans="1:22" x14ac:dyDescent="0.3">
      <c r="A13">
        <v>1082</v>
      </c>
      <c r="B13" t="s">
        <v>19</v>
      </c>
      <c r="C13" t="s">
        <v>13</v>
      </c>
      <c r="D13" t="s">
        <v>86</v>
      </c>
      <c r="E13" t="str">
        <f>IF(tblsales[[#This Row],[Revenue]]&gt;=50000,"Excellent",IF(tblsales[[#This Row],[Revenue]]&lt;=10000,"Good","Very Good"))</f>
        <v>Very Good</v>
      </c>
      <c r="F13" t="s">
        <v>38</v>
      </c>
      <c r="G13" t="s">
        <v>36</v>
      </c>
      <c r="H13" t="s">
        <v>30</v>
      </c>
      <c r="I13">
        <v>40</v>
      </c>
      <c r="J13" s="5">
        <v>704</v>
      </c>
      <c r="K13" t="s">
        <v>17</v>
      </c>
      <c r="L13" s="1">
        <v>43403</v>
      </c>
      <c r="M13" s="1" t="str">
        <f>TEXT(tblsales[[#This Row],[Joining_Date]],"MMMM")</f>
        <v>October</v>
      </c>
      <c r="N13" s="5">
        <v>28160</v>
      </c>
      <c r="O13" t="s">
        <v>18</v>
      </c>
      <c r="U13" t="s">
        <v>44</v>
      </c>
      <c r="V13" t="s">
        <v>25</v>
      </c>
    </row>
    <row r="14" spans="1:22" x14ac:dyDescent="0.3">
      <c r="A14">
        <v>1073</v>
      </c>
      <c r="B14" t="s">
        <v>49</v>
      </c>
      <c r="C14" t="s">
        <v>50</v>
      </c>
      <c r="D14" t="s">
        <v>100</v>
      </c>
      <c r="E14" t="str">
        <f>IF(tblsales[[#This Row],[Revenue]]&gt;=50000,"Excellent",IF(tblsales[[#This Row],[Revenue]]&lt;=10000,"Good","Very Good"))</f>
        <v>Very Good</v>
      </c>
      <c r="F14" t="s">
        <v>38</v>
      </c>
      <c r="G14" t="s">
        <v>45</v>
      </c>
      <c r="H14" t="s">
        <v>30</v>
      </c>
      <c r="I14">
        <v>39</v>
      </c>
      <c r="J14" s="5">
        <v>675</v>
      </c>
      <c r="K14" t="s">
        <v>39</v>
      </c>
      <c r="L14" s="1">
        <v>43148</v>
      </c>
      <c r="M14" s="1" t="str">
        <f>TEXT(tblsales[[#This Row],[Joining_Date]],"MMMM")</f>
        <v>February</v>
      </c>
      <c r="N14" s="5">
        <v>26325</v>
      </c>
      <c r="O14" t="s">
        <v>18</v>
      </c>
      <c r="U14" t="s">
        <v>38</v>
      </c>
      <c r="V14" t="s">
        <v>32</v>
      </c>
    </row>
    <row r="15" spans="1:22" x14ac:dyDescent="0.3">
      <c r="A15">
        <v>1041</v>
      </c>
      <c r="B15" t="s">
        <v>31</v>
      </c>
      <c r="C15" t="s">
        <v>42</v>
      </c>
      <c r="D15" t="s">
        <v>62</v>
      </c>
      <c r="E15" t="str">
        <f>IF(tblsales[[#This Row],[Revenue]]&gt;=50000,"Excellent",IF(tblsales[[#This Row],[Revenue]]&lt;=10000,"Good","Very Good"))</f>
        <v>Very Good</v>
      </c>
      <c r="F15" t="s">
        <v>38</v>
      </c>
      <c r="G15" t="s">
        <v>36</v>
      </c>
      <c r="H15" t="s">
        <v>43</v>
      </c>
      <c r="I15">
        <v>30</v>
      </c>
      <c r="J15" s="5">
        <v>538</v>
      </c>
      <c r="K15" t="s">
        <v>17</v>
      </c>
      <c r="L15" s="1">
        <v>45274</v>
      </c>
      <c r="M15" s="1" t="str">
        <f>TEXT(tblsales[[#This Row],[Joining_Date]],"MMMM")</f>
        <v>December</v>
      </c>
      <c r="N15" s="5">
        <v>16140</v>
      </c>
      <c r="O15" t="s">
        <v>28</v>
      </c>
      <c r="U15" t="s">
        <v>21</v>
      </c>
      <c r="V15" t="s">
        <v>36</v>
      </c>
    </row>
    <row r="16" spans="1:22" x14ac:dyDescent="0.3">
      <c r="A16">
        <v>1087</v>
      </c>
      <c r="B16" t="s">
        <v>48</v>
      </c>
      <c r="C16" t="s">
        <v>20</v>
      </c>
      <c r="D16" t="s">
        <v>73</v>
      </c>
      <c r="E16" t="str">
        <f>IF(tblsales[[#This Row],[Revenue]]&gt;=50000,"Excellent",IF(tblsales[[#This Row],[Revenue]]&lt;=10000,"Good","Very Good"))</f>
        <v>Very Good</v>
      </c>
      <c r="F16" t="s">
        <v>38</v>
      </c>
      <c r="G16" t="s">
        <v>15</v>
      </c>
      <c r="H16" t="s">
        <v>33</v>
      </c>
      <c r="I16">
        <v>13</v>
      </c>
      <c r="J16" s="5">
        <v>1023</v>
      </c>
      <c r="K16" t="s">
        <v>39</v>
      </c>
      <c r="L16" s="1">
        <v>43574</v>
      </c>
      <c r="M16" s="1" t="str">
        <f>TEXT(tblsales[[#This Row],[Joining_Date]],"MMMM")</f>
        <v>April</v>
      </c>
      <c r="N16" s="5">
        <v>13299</v>
      </c>
      <c r="O16" t="s">
        <v>28</v>
      </c>
      <c r="U16" t="s">
        <v>24</v>
      </c>
      <c r="V16" t="s">
        <v>45</v>
      </c>
    </row>
    <row r="17" spans="1:15" x14ac:dyDescent="0.3">
      <c r="A17">
        <v>1091</v>
      </c>
      <c r="B17" t="s">
        <v>35</v>
      </c>
      <c r="C17" t="s">
        <v>13</v>
      </c>
      <c r="D17" t="s">
        <v>64</v>
      </c>
      <c r="E17" t="str">
        <f>IF(tblsales[[#This Row],[Revenue]]&gt;=50000,"Excellent",IF(tblsales[[#This Row],[Revenue]]&lt;=10000,"Good","Very Good"))</f>
        <v>Very Good</v>
      </c>
      <c r="F17" t="s">
        <v>38</v>
      </c>
      <c r="G17" t="s">
        <v>25</v>
      </c>
      <c r="H17" t="s">
        <v>16</v>
      </c>
      <c r="I17">
        <v>35</v>
      </c>
      <c r="J17" s="5">
        <v>333</v>
      </c>
      <c r="K17" t="s">
        <v>22</v>
      </c>
      <c r="L17" s="1">
        <v>43626</v>
      </c>
      <c r="M17" s="1" t="str">
        <f>TEXT(tblsales[[#This Row],[Joining_Date]],"MMMM")</f>
        <v>June</v>
      </c>
      <c r="N17" s="5">
        <v>11655</v>
      </c>
      <c r="O17" t="s">
        <v>28</v>
      </c>
    </row>
    <row r="18" spans="1:15" x14ac:dyDescent="0.3">
      <c r="A18">
        <v>1099</v>
      </c>
      <c r="B18" t="s">
        <v>48</v>
      </c>
      <c r="C18" t="s">
        <v>47</v>
      </c>
      <c r="D18" t="s">
        <v>102</v>
      </c>
      <c r="E18" t="str">
        <f>IF(tblsales[[#This Row],[Revenue]]&gt;=50000,"Excellent",IF(tblsales[[#This Row],[Revenue]]&lt;=10000,"Good","Very Good"))</f>
        <v>Very Good</v>
      </c>
      <c r="F18" t="s">
        <v>38</v>
      </c>
      <c r="G18" t="s">
        <v>25</v>
      </c>
      <c r="H18" t="s">
        <v>33</v>
      </c>
      <c r="I18">
        <v>40</v>
      </c>
      <c r="J18" s="5">
        <v>279</v>
      </c>
      <c r="K18" t="s">
        <v>41</v>
      </c>
      <c r="L18" s="1">
        <v>44632</v>
      </c>
      <c r="M18" s="1" t="str">
        <f>TEXT(tblsales[[#This Row],[Joining_Date]],"MMMM")</f>
        <v>March</v>
      </c>
      <c r="N18" s="5">
        <v>11160</v>
      </c>
      <c r="O18" t="s">
        <v>28</v>
      </c>
    </row>
    <row r="19" spans="1:15" x14ac:dyDescent="0.3">
      <c r="A19">
        <v>1066</v>
      </c>
      <c r="B19" t="s">
        <v>40</v>
      </c>
      <c r="C19" t="s">
        <v>46</v>
      </c>
      <c r="D19" t="s">
        <v>74</v>
      </c>
      <c r="E19" t="str">
        <f>IF(tblsales[[#This Row],[Revenue]]&gt;=50000,"Excellent",IF(tblsales[[#This Row],[Revenue]]&lt;=10000,"Good","Very Good"))</f>
        <v>Very Good</v>
      </c>
      <c r="F19" t="s">
        <v>38</v>
      </c>
      <c r="G19" t="s">
        <v>36</v>
      </c>
      <c r="H19" t="s">
        <v>33</v>
      </c>
      <c r="I19">
        <v>27</v>
      </c>
      <c r="J19" s="5">
        <v>372</v>
      </c>
      <c r="K19" t="s">
        <v>22</v>
      </c>
      <c r="L19" s="1">
        <v>44202</v>
      </c>
      <c r="M19" s="1" t="str">
        <f>TEXT(tblsales[[#This Row],[Joining_Date]],"MMMM")</f>
        <v>January</v>
      </c>
      <c r="N19" s="5">
        <v>10044</v>
      </c>
      <c r="O19" t="s">
        <v>28</v>
      </c>
    </row>
    <row r="20" spans="1:15" x14ac:dyDescent="0.3">
      <c r="A20">
        <v>1031</v>
      </c>
      <c r="B20" t="s">
        <v>23</v>
      </c>
      <c r="C20" t="s">
        <v>29</v>
      </c>
      <c r="D20" t="s">
        <v>59</v>
      </c>
      <c r="E20" t="str">
        <f>IF(tblsales[[#This Row],[Revenue]]&gt;=50000,"Excellent",IF(tblsales[[#This Row],[Revenue]]&lt;=10000,"Good","Very Good"))</f>
        <v>Good</v>
      </c>
      <c r="F20" t="s">
        <v>38</v>
      </c>
      <c r="G20" t="s">
        <v>15</v>
      </c>
      <c r="H20" t="s">
        <v>33</v>
      </c>
      <c r="I20">
        <v>17</v>
      </c>
      <c r="J20" s="5">
        <v>369</v>
      </c>
      <c r="K20" t="s">
        <v>27</v>
      </c>
      <c r="L20" s="1">
        <v>45229</v>
      </c>
      <c r="M20" s="1" t="str">
        <f>TEXT(tblsales[[#This Row],[Joining_Date]],"MMMM")</f>
        <v>October</v>
      </c>
      <c r="N20" s="5">
        <v>6273</v>
      </c>
      <c r="O20" t="s">
        <v>28</v>
      </c>
    </row>
    <row r="21" spans="1:15" x14ac:dyDescent="0.3">
      <c r="A21">
        <v>1092</v>
      </c>
      <c r="B21" t="s">
        <v>19</v>
      </c>
      <c r="C21" t="s">
        <v>50</v>
      </c>
      <c r="D21" t="s">
        <v>91</v>
      </c>
      <c r="E21" t="str">
        <f>IF(tblsales[[#This Row],[Revenue]]&gt;=50000,"Excellent",IF(tblsales[[#This Row],[Revenue]]&lt;=10000,"Good","Very Good"))</f>
        <v>Good</v>
      </c>
      <c r="F21" t="s">
        <v>38</v>
      </c>
      <c r="G21" t="s">
        <v>25</v>
      </c>
      <c r="H21" t="s">
        <v>30</v>
      </c>
      <c r="I21">
        <v>23</v>
      </c>
      <c r="J21" s="5">
        <v>257</v>
      </c>
      <c r="K21" t="s">
        <v>17</v>
      </c>
      <c r="L21" s="1">
        <v>44436</v>
      </c>
      <c r="M21" s="1" t="str">
        <f>TEXT(tblsales[[#This Row],[Joining_Date]],"MMMM")</f>
        <v>August</v>
      </c>
      <c r="N21" s="5">
        <v>5911</v>
      </c>
      <c r="O21" t="s">
        <v>28</v>
      </c>
    </row>
    <row r="22" spans="1:15" x14ac:dyDescent="0.3">
      <c r="A22">
        <v>1024</v>
      </c>
      <c r="B22" t="s">
        <v>35</v>
      </c>
      <c r="C22" t="s">
        <v>13</v>
      </c>
      <c r="D22" t="s">
        <v>64</v>
      </c>
      <c r="E22" t="str">
        <f>IF(tblsales[[#This Row],[Revenue]]&gt;=50000,"Excellent",IF(tblsales[[#This Row],[Revenue]]&lt;=10000,"Good","Very Good"))</f>
        <v>Good</v>
      </c>
      <c r="F22" t="s">
        <v>38</v>
      </c>
      <c r="G22" t="s">
        <v>15</v>
      </c>
      <c r="H22" t="s">
        <v>16</v>
      </c>
      <c r="I22">
        <v>5</v>
      </c>
      <c r="J22" s="5">
        <v>1112</v>
      </c>
      <c r="K22" t="s">
        <v>27</v>
      </c>
      <c r="L22" s="1">
        <v>44432</v>
      </c>
      <c r="M22" s="1" t="str">
        <f>TEXT(tblsales[[#This Row],[Joining_Date]],"MMMM")</f>
        <v>August</v>
      </c>
      <c r="N22" s="5">
        <v>5560</v>
      </c>
      <c r="O22" t="s">
        <v>28</v>
      </c>
    </row>
    <row r="23" spans="1:15" x14ac:dyDescent="0.3">
      <c r="A23">
        <v>1026</v>
      </c>
      <c r="B23" t="s">
        <v>48</v>
      </c>
      <c r="C23" t="s">
        <v>42</v>
      </c>
      <c r="D23" t="s">
        <v>69</v>
      </c>
      <c r="E23" t="str">
        <f>IF(tblsales[[#This Row],[Revenue]]&gt;=50000,"Excellent",IF(tblsales[[#This Row],[Revenue]]&lt;=10000,"Good","Very Good"))</f>
        <v>Excellent</v>
      </c>
      <c r="F23" t="s">
        <v>21</v>
      </c>
      <c r="G23" t="s">
        <v>32</v>
      </c>
      <c r="H23" t="s">
        <v>30</v>
      </c>
      <c r="I23">
        <v>44</v>
      </c>
      <c r="J23" s="5">
        <v>1453</v>
      </c>
      <c r="K23" t="s">
        <v>41</v>
      </c>
      <c r="L23" s="1">
        <v>43266</v>
      </c>
      <c r="M23" s="1" t="str">
        <f>TEXT(tblsales[[#This Row],[Joining_Date]],"MMMM")</f>
        <v>June</v>
      </c>
      <c r="N23" s="5">
        <v>63932</v>
      </c>
      <c r="O23" t="s">
        <v>34</v>
      </c>
    </row>
    <row r="24" spans="1:15" x14ac:dyDescent="0.3">
      <c r="A24">
        <v>1051</v>
      </c>
      <c r="B24" t="s">
        <v>12</v>
      </c>
      <c r="C24" t="s">
        <v>50</v>
      </c>
      <c r="D24" t="s">
        <v>88</v>
      </c>
      <c r="E24" t="str">
        <f>IF(tblsales[[#This Row],[Revenue]]&gt;=50000,"Excellent",IF(tblsales[[#This Row],[Revenue]]&lt;=10000,"Good","Very Good"))</f>
        <v>Excellent</v>
      </c>
      <c r="F24" t="s">
        <v>21</v>
      </c>
      <c r="G24" t="s">
        <v>32</v>
      </c>
      <c r="H24" t="s">
        <v>16</v>
      </c>
      <c r="I24">
        <v>40</v>
      </c>
      <c r="J24" s="5">
        <v>1524</v>
      </c>
      <c r="K24" t="s">
        <v>41</v>
      </c>
      <c r="L24" s="1">
        <v>44820</v>
      </c>
      <c r="M24" s="1" t="str">
        <f>TEXT(tblsales[[#This Row],[Joining_Date]],"MMMM")</f>
        <v>September</v>
      </c>
      <c r="N24" s="5">
        <v>60960</v>
      </c>
      <c r="O24" t="s">
        <v>34</v>
      </c>
    </row>
    <row r="25" spans="1:15" x14ac:dyDescent="0.3">
      <c r="A25">
        <v>1020</v>
      </c>
      <c r="B25" t="s">
        <v>31</v>
      </c>
      <c r="C25" t="s">
        <v>47</v>
      </c>
      <c r="D25" t="s">
        <v>68</v>
      </c>
      <c r="E25" t="str">
        <f>IF(tblsales[[#This Row],[Revenue]]&gt;=50000,"Excellent",IF(tblsales[[#This Row],[Revenue]]&lt;=10000,"Good","Very Good"))</f>
        <v>Excellent</v>
      </c>
      <c r="F25" t="s">
        <v>21</v>
      </c>
      <c r="G25" t="s">
        <v>32</v>
      </c>
      <c r="H25" t="s">
        <v>43</v>
      </c>
      <c r="I25">
        <v>47</v>
      </c>
      <c r="J25" s="5">
        <v>1232</v>
      </c>
      <c r="K25" t="s">
        <v>27</v>
      </c>
      <c r="L25" s="1">
        <v>45246</v>
      </c>
      <c r="M25" s="1" t="str">
        <f>TEXT(tblsales[[#This Row],[Joining_Date]],"MMMM")</f>
        <v>November</v>
      </c>
      <c r="N25" s="5">
        <v>57904</v>
      </c>
      <c r="O25" t="s">
        <v>34</v>
      </c>
    </row>
    <row r="26" spans="1:15" x14ac:dyDescent="0.3">
      <c r="A26">
        <v>1021</v>
      </c>
      <c r="B26" t="s">
        <v>48</v>
      </c>
      <c r="C26" t="s">
        <v>42</v>
      </c>
      <c r="D26" t="s">
        <v>69</v>
      </c>
      <c r="E26" t="str">
        <f>IF(tblsales[[#This Row],[Revenue]]&gt;=50000,"Excellent",IF(tblsales[[#This Row],[Revenue]]&lt;=10000,"Good","Very Good"))</f>
        <v>Excellent</v>
      </c>
      <c r="F26" t="s">
        <v>21</v>
      </c>
      <c r="G26" t="s">
        <v>32</v>
      </c>
      <c r="H26" t="s">
        <v>33</v>
      </c>
      <c r="I26">
        <v>41</v>
      </c>
      <c r="J26" s="5">
        <v>1297</v>
      </c>
      <c r="K26" t="s">
        <v>27</v>
      </c>
      <c r="L26" s="1">
        <v>44459</v>
      </c>
      <c r="M26" s="1" t="str">
        <f>TEXT(tblsales[[#This Row],[Joining_Date]],"MMMM")</f>
        <v>September</v>
      </c>
      <c r="N26" s="5">
        <v>53177</v>
      </c>
      <c r="O26" t="s">
        <v>34</v>
      </c>
    </row>
    <row r="27" spans="1:15" x14ac:dyDescent="0.3">
      <c r="A27">
        <v>1043</v>
      </c>
      <c r="B27" t="s">
        <v>40</v>
      </c>
      <c r="C27" t="s">
        <v>29</v>
      </c>
      <c r="D27" t="s">
        <v>84</v>
      </c>
      <c r="E27" t="str">
        <f>IF(tblsales[[#This Row],[Revenue]]&gt;=50000,"Excellent",IF(tblsales[[#This Row],[Revenue]]&lt;=10000,"Good","Very Good"))</f>
        <v>Excellent</v>
      </c>
      <c r="F27" t="s">
        <v>21</v>
      </c>
      <c r="G27" t="s">
        <v>36</v>
      </c>
      <c r="H27" t="s">
        <v>43</v>
      </c>
      <c r="I27">
        <v>30</v>
      </c>
      <c r="J27" s="5">
        <v>1719</v>
      </c>
      <c r="K27" t="s">
        <v>17</v>
      </c>
      <c r="L27" s="1">
        <v>45007</v>
      </c>
      <c r="M27" s="1" t="str">
        <f>TEXT(tblsales[[#This Row],[Joining_Date]],"MMMM")</f>
        <v>March</v>
      </c>
      <c r="N27" s="5">
        <v>51570</v>
      </c>
      <c r="O27" t="s">
        <v>34</v>
      </c>
    </row>
    <row r="28" spans="1:15" x14ac:dyDescent="0.3">
      <c r="A28">
        <v>1013</v>
      </c>
      <c r="B28" t="s">
        <v>31</v>
      </c>
      <c r="C28" t="s">
        <v>42</v>
      </c>
      <c r="D28" t="s">
        <v>62</v>
      </c>
      <c r="E28" t="str">
        <f>IF(tblsales[[#This Row],[Revenue]]&gt;=50000,"Excellent",IF(tblsales[[#This Row],[Revenue]]&lt;=10000,"Good","Very Good"))</f>
        <v>Very Good</v>
      </c>
      <c r="F28" t="s">
        <v>21</v>
      </c>
      <c r="G28" t="s">
        <v>15</v>
      </c>
      <c r="H28" t="s">
        <v>16</v>
      </c>
      <c r="I28">
        <v>31</v>
      </c>
      <c r="J28" s="5">
        <v>1386</v>
      </c>
      <c r="K28" t="s">
        <v>39</v>
      </c>
      <c r="L28" s="1">
        <v>44353</v>
      </c>
      <c r="M28" s="1" t="str">
        <f>TEXT(tblsales[[#This Row],[Joining_Date]],"MMMM")</f>
        <v>June</v>
      </c>
      <c r="N28" s="5">
        <v>42966</v>
      </c>
      <c r="O28" t="s">
        <v>18</v>
      </c>
    </row>
    <row r="29" spans="1:15" x14ac:dyDescent="0.3">
      <c r="A29">
        <v>1033</v>
      </c>
      <c r="B29" t="s">
        <v>19</v>
      </c>
      <c r="C29" t="s">
        <v>46</v>
      </c>
      <c r="D29" t="s">
        <v>65</v>
      </c>
      <c r="E29" t="str">
        <f>IF(tblsales[[#This Row],[Revenue]]&gt;=50000,"Excellent",IF(tblsales[[#This Row],[Revenue]]&lt;=10000,"Good","Very Good"))</f>
        <v>Very Good</v>
      </c>
      <c r="F29" t="s">
        <v>21</v>
      </c>
      <c r="G29" t="s">
        <v>15</v>
      </c>
      <c r="H29" t="s">
        <v>43</v>
      </c>
      <c r="I29">
        <v>35</v>
      </c>
      <c r="J29" s="5">
        <v>1145</v>
      </c>
      <c r="K29" t="s">
        <v>39</v>
      </c>
      <c r="L29" s="1">
        <v>43897</v>
      </c>
      <c r="M29" s="1" t="str">
        <f>TEXT(tblsales[[#This Row],[Joining_Date]],"MMMM")</f>
        <v>March</v>
      </c>
      <c r="N29" s="5">
        <v>40075</v>
      </c>
      <c r="O29" t="s">
        <v>18</v>
      </c>
    </row>
    <row r="30" spans="1:15" x14ac:dyDescent="0.3">
      <c r="A30">
        <v>1062</v>
      </c>
      <c r="B30" t="s">
        <v>12</v>
      </c>
      <c r="C30" t="s">
        <v>46</v>
      </c>
      <c r="D30" t="s">
        <v>83</v>
      </c>
      <c r="E30" t="str">
        <f>IF(tblsales[[#This Row],[Revenue]]&gt;=50000,"Excellent",IF(tblsales[[#This Row],[Revenue]]&lt;=10000,"Good","Very Good"))</f>
        <v>Very Good</v>
      </c>
      <c r="F30" t="s">
        <v>21</v>
      </c>
      <c r="G30" t="s">
        <v>45</v>
      </c>
      <c r="H30" t="s">
        <v>16</v>
      </c>
      <c r="I30">
        <v>22</v>
      </c>
      <c r="J30" s="5">
        <v>1754</v>
      </c>
      <c r="K30" t="s">
        <v>17</v>
      </c>
      <c r="L30" s="1">
        <v>43782</v>
      </c>
      <c r="M30" s="1" t="str">
        <f>TEXT(tblsales[[#This Row],[Joining_Date]],"MMMM")</f>
        <v>November</v>
      </c>
      <c r="N30" s="5">
        <v>38588</v>
      </c>
      <c r="O30" t="s">
        <v>18</v>
      </c>
    </row>
    <row r="31" spans="1:15" x14ac:dyDescent="0.3">
      <c r="A31">
        <v>1085</v>
      </c>
      <c r="B31" t="s">
        <v>12</v>
      </c>
      <c r="C31" t="s">
        <v>46</v>
      </c>
      <c r="D31" t="s">
        <v>83</v>
      </c>
      <c r="E31" t="str">
        <f>IF(tblsales[[#This Row],[Revenue]]&gt;=50000,"Excellent",IF(tblsales[[#This Row],[Revenue]]&lt;=10000,"Good","Very Good"))</f>
        <v>Very Good</v>
      </c>
      <c r="F31" t="s">
        <v>21</v>
      </c>
      <c r="G31" t="s">
        <v>45</v>
      </c>
      <c r="H31" t="s">
        <v>30</v>
      </c>
      <c r="I31">
        <v>23</v>
      </c>
      <c r="J31" s="5">
        <v>1592</v>
      </c>
      <c r="K31" t="s">
        <v>41</v>
      </c>
      <c r="L31" s="1">
        <v>43826</v>
      </c>
      <c r="M31" s="1" t="str">
        <f>TEXT(tblsales[[#This Row],[Joining_Date]],"MMMM")</f>
        <v>December</v>
      </c>
      <c r="N31" s="5">
        <v>36616</v>
      </c>
      <c r="O31" t="s">
        <v>18</v>
      </c>
    </row>
    <row r="32" spans="1:15" x14ac:dyDescent="0.3">
      <c r="A32">
        <v>1093</v>
      </c>
      <c r="B32" t="s">
        <v>40</v>
      </c>
      <c r="C32" t="s">
        <v>46</v>
      </c>
      <c r="D32" t="s">
        <v>74</v>
      </c>
      <c r="E32" t="str">
        <f>IF(tblsales[[#This Row],[Revenue]]&gt;=50000,"Excellent",IF(tblsales[[#This Row],[Revenue]]&lt;=10000,"Good","Very Good"))</f>
        <v>Very Good</v>
      </c>
      <c r="F32" t="s">
        <v>21</v>
      </c>
      <c r="G32" t="s">
        <v>32</v>
      </c>
      <c r="H32" t="s">
        <v>33</v>
      </c>
      <c r="I32">
        <v>20</v>
      </c>
      <c r="J32" s="5">
        <v>1779</v>
      </c>
      <c r="K32" t="s">
        <v>17</v>
      </c>
      <c r="L32" s="1">
        <v>43983</v>
      </c>
      <c r="M32" s="1" t="str">
        <f>TEXT(tblsales[[#This Row],[Joining_Date]],"MMMM")</f>
        <v>June</v>
      </c>
      <c r="N32" s="5">
        <v>35580</v>
      </c>
      <c r="O32" t="s">
        <v>18</v>
      </c>
    </row>
    <row r="33" spans="1:15" x14ac:dyDescent="0.3">
      <c r="A33">
        <v>1071</v>
      </c>
      <c r="B33" t="s">
        <v>40</v>
      </c>
      <c r="C33" t="s">
        <v>42</v>
      </c>
      <c r="D33" t="s">
        <v>99</v>
      </c>
      <c r="E33" t="str">
        <f>IF(tblsales[[#This Row],[Revenue]]&gt;=50000,"Excellent",IF(tblsales[[#This Row],[Revenue]]&lt;=10000,"Good","Very Good"))</f>
        <v>Very Good</v>
      </c>
      <c r="F33" t="s">
        <v>21</v>
      </c>
      <c r="G33" t="s">
        <v>36</v>
      </c>
      <c r="H33" t="s">
        <v>30</v>
      </c>
      <c r="I33">
        <v>27</v>
      </c>
      <c r="J33" s="5">
        <v>1281</v>
      </c>
      <c r="K33" t="s">
        <v>39</v>
      </c>
      <c r="L33" s="1">
        <v>44180</v>
      </c>
      <c r="M33" s="1" t="str">
        <f>TEXT(tblsales[[#This Row],[Joining_Date]],"MMMM")</f>
        <v>December</v>
      </c>
      <c r="N33" s="5">
        <v>34587</v>
      </c>
      <c r="O33" t="s">
        <v>18</v>
      </c>
    </row>
    <row r="34" spans="1:15" x14ac:dyDescent="0.3">
      <c r="A34">
        <v>1100</v>
      </c>
      <c r="B34" t="s">
        <v>23</v>
      </c>
      <c r="C34" t="s">
        <v>50</v>
      </c>
      <c r="D34" t="s">
        <v>103</v>
      </c>
      <c r="E34" t="str">
        <f>IF(tblsales[[#This Row],[Revenue]]&gt;=50000,"Excellent",IF(tblsales[[#This Row],[Revenue]]&lt;=10000,"Good","Very Good"))</f>
        <v>Very Good</v>
      </c>
      <c r="F34" t="s">
        <v>21</v>
      </c>
      <c r="G34" t="s">
        <v>15</v>
      </c>
      <c r="H34" t="s">
        <v>33</v>
      </c>
      <c r="I34">
        <v>27</v>
      </c>
      <c r="J34" s="5">
        <v>1085</v>
      </c>
      <c r="K34" t="s">
        <v>41</v>
      </c>
      <c r="L34" s="1">
        <v>45007</v>
      </c>
      <c r="M34" s="1" t="str">
        <f>TEXT(tblsales[[#This Row],[Joining_Date]],"MMMM")</f>
        <v>March</v>
      </c>
      <c r="N34" s="5">
        <v>29295</v>
      </c>
      <c r="O34" t="s">
        <v>18</v>
      </c>
    </row>
    <row r="35" spans="1:15" x14ac:dyDescent="0.3">
      <c r="A35">
        <v>1019</v>
      </c>
      <c r="B35" t="s">
        <v>35</v>
      </c>
      <c r="C35" t="s">
        <v>42</v>
      </c>
      <c r="D35" t="s">
        <v>67</v>
      </c>
      <c r="E35" t="str">
        <f>IF(tblsales[[#This Row],[Revenue]]&gt;=50000,"Excellent",IF(tblsales[[#This Row],[Revenue]]&lt;=10000,"Good","Very Good"))</f>
        <v>Very Good</v>
      </c>
      <c r="F35" t="s">
        <v>21</v>
      </c>
      <c r="G35" t="s">
        <v>15</v>
      </c>
      <c r="H35" t="s">
        <v>26</v>
      </c>
      <c r="I35">
        <v>37</v>
      </c>
      <c r="J35" s="5">
        <v>787</v>
      </c>
      <c r="K35" t="s">
        <v>41</v>
      </c>
      <c r="L35" s="1">
        <v>44430</v>
      </c>
      <c r="M35" s="1" t="str">
        <f>TEXT(tblsales[[#This Row],[Joining_Date]],"MMMM")</f>
        <v>August</v>
      </c>
      <c r="N35" s="5">
        <v>29119</v>
      </c>
      <c r="O35" t="s">
        <v>18</v>
      </c>
    </row>
    <row r="36" spans="1:15" x14ac:dyDescent="0.3">
      <c r="A36">
        <v>1002</v>
      </c>
      <c r="B36" t="s">
        <v>19</v>
      </c>
      <c r="C36" t="s">
        <v>20</v>
      </c>
      <c r="D36" t="s">
        <v>53</v>
      </c>
      <c r="E36" t="str">
        <f>IF(tblsales[[#This Row],[Revenue]]&gt;=50000,"Excellent",IF(tblsales[[#This Row],[Revenue]]&lt;=10000,"Good","Very Good"))</f>
        <v>Very Good</v>
      </c>
      <c r="F36" t="s">
        <v>21</v>
      </c>
      <c r="G36" t="s">
        <v>15</v>
      </c>
      <c r="H36" t="s">
        <v>16</v>
      </c>
      <c r="I36">
        <v>36</v>
      </c>
      <c r="J36" s="5">
        <v>768</v>
      </c>
      <c r="K36" t="s">
        <v>22</v>
      </c>
      <c r="L36" s="1">
        <v>43538</v>
      </c>
      <c r="M36" s="1" t="str">
        <f>TEXT(tblsales[[#This Row],[Joining_Date]],"MMMM")</f>
        <v>March</v>
      </c>
      <c r="N36" s="5">
        <v>27648</v>
      </c>
      <c r="O36" t="s">
        <v>18</v>
      </c>
    </row>
    <row r="37" spans="1:15" x14ac:dyDescent="0.3">
      <c r="A37">
        <v>1086</v>
      </c>
      <c r="B37" t="s">
        <v>31</v>
      </c>
      <c r="C37" t="s">
        <v>47</v>
      </c>
      <c r="D37" t="s">
        <v>68</v>
      </c>
      <c r="E37" t="str">
        <f>IF(tblsales[[#This Row],[Revenue]]&gt;=50000,"Excellent",IF(tblsales[[#This Row],[Revenue]]&lt;=10000,"Good","Very Good"))</f>
        <v>Very Good</v>
      </c>
      <c r="F37" t="s">
        <v>21</v>
      </c>
      <c r="G37" t="s">
        <v>45</v>
      </c>
      <c r="H37" t="s">
        <v>43</v>
      </c>
      <c r="I37">
        <v>16</v>
      </c>
      <c r="J37" s="5">
        <v>1632</v>
      </c>
      <c r="K37" t="s">
        <v>22</v>
      </c>
      <c r="L37" s="1">
        <v>43626</v>
      </c>
      <c r="M37" s="1" t="str">
        <f>TEXT(tblsales[[#This Row],[Joining_Date]],"MMMM")</f>
        <v>June</v>
      </c>
      <c r="N37" s="5">
        <v>26112</v>
      </c>
      <c r="O37" t="s">
        <v>18</v>
      </c>
    </row>
    <row r="38" spans="1:15" x14ac:dyDescent="0.3">
      <c r="A38">
        <v>1069</v>
      </c>
      <c r="B38" t="s">
        <v>19</v>
      </c>
      <c r="C38" t="s">
        <v>13</v>
      </c>
      <c r="D38" t="s">
        <v>86</v>
      </c>
      <c r="E38" t="str">
        <f>IF(tblsales[[#This Row],[Revenue]]&gt;=50000,"Excellent",IF(tblsales[[#This Row],[Revenue]]&lt;=10000,"Good","Very Good"))</f>
        <v>Very Good</v>
      </c>
      <c r="F38" t="s">
        <v>21</v>
      </c>
      <c r="G38" t="s">
        <v>15</v>
      </c>
      <c r="H38" t="s">
        <v>30</v>
      </c>
      <c r="I38">
        <v>16</v>
      </c>
      <c r="J38" s="5">
        <v>1443</v>
      </c>
      <c r="K38" t="s">
        <v>39</v>
      </c>
      <c r="L38" s="1">
        <v>45195</v>
      </c>
      <c r="M38" s="1" t="str">
        <f>TEXT(tblsales[[#This Row],[Joining_Date]],"MMMM")</f>
        <v>September</v>
      </c>
      <c r="N38" s="5">
        <v>23088</v>
      </c>
      <c r="O38" t="s">
        <v>18</v>
      </c>
    </row>
    <row r="39" spans="1:15" x14ac:dyDescent="0.3">
      <c r="A39">
        <v>1076</v>
      </c>
      <c r="B39" t="s">
        <v>40</v>
      </c>
      <c r="C39" t="s">
        <v>37</v>
      </c>
      <c r="D39" t="s">
        <v>101</v>
      </c>
      <c r="E39" t="str">
        <f>IF(tblsales[[#This Row],[Revenue]]&gt;=50000,"Excellent",IF(tblsales[[#This Row],[Revenue]]&lt;=10000,"Good","Very Good"))</f>
        <v>Very Good</v>
      </c>
      <c r="F39" t="s">
        <v>21</v>
      </c>
      <c r="G39" t="s">
        <v>15</v>
      </c>
      <c r="H39" t="s">
        <v>33</v>
      </c>
      <c r="I39">
        <v>21</v>
      </c>
      <c r="J39" s="5">
        <v>1094</v>
      </c>
      <c r="K39" t="s">
        <v>39</v>
      </c>
      <c r="L39" s="1">
        <v>44381</v>
      </c>
      <c r="M39" s="1" t="str">
        <f>TEXT(tblsales[[#This Row],[Joining_Date]],"MMMM")</f>
        <v>July</v>
      </c>
      <c r="N39" s="5">
        <v>22974</v>
      </c>
      <c r="O39" t="s">
        <v>18</v>
      </c>
    </row>
    <row r="40" spans="1:15" x14ac:dyDescent="0.3">
      <c r="A40">
        <v>1022</v>
      </c>
      <c r="B40" t="s">
        <v>23</v>
      </c>
      <c r="C40" t="s">
        <v>47</v>
      </c>
      <c r="D40" t="s">
        <v>70</v>
      </c>
      <c r="E40" t="str">
        <f>IF(tblsales[[#This Row],[Revenue]]&gt;=50000,"Excellent",IF(tblsales[[#This Row],[Revenue]]&lt;=10000,"Good","Very Good"))</f>
        <v>Very Good</v>
      </c>
      <c r="F40" t="s">
        <v>21</v>
      </c>
      <c r="G40" t="s">
        <v>32</v>
      </c>
      <c r="H40" t="s">
        <v>33</v>
      </c>
      <c r="I40">
        <v>16</v>
      </c>
      <c r="J40" s="5">
        <v>1153</v>
      </c>
      <c r="K40" t="s">
        <v>17</v>
      </c>
      <c r="L40" s="1">
        <v>43547</v>
      </c>
      <c r="M40" s="1" t="str">
        <f>TEXT(tblsales[[#This Row],[Joining_Date]],"MMMM")</f>
        <v>March</v>
      </c>
      <c r="N40" s="5">
        <v>18448</v>
      </c>
      <c r="O40" t="s">
        <v>28</v>
      </c>
    </row>
    <row r="41" spans="1:15" x14ac:dyDescent="0.3">
      <c r="A41">
        <v>1050</v>
      </c>
      <c r="B41" t="s">
        <v>48</v>
      </c>
      <c r="C41" t="s">
        <v>42</v>
      </c>
      <c r="D41" t="s">
        <v>69</v>
      </c>
      <c r="E41" t="str">
        <f>IF(tblsales[[#This Row],[Revenue]]&gt;=50000,"Excellent",IF(tblsales[[#This Row],[Revenue]]&lt;=10000,"Good","Very Good"))</f>
        <v>Very Good</v>
      </c>
      <c r="F41" t="s">
        <v>21</v>
      </c>
      <c r="G41" t="s">
        <v>36</v>
      </c>
      <c r="H41" t="s">
        <v>26</v>
      </c>
      <c r="I41">
        <v>33</v>
      </c>
      <c r="J41" s="5">
        <v>416</v>
      </c>
      <c r="K41" t="s">
        <v>39</v>
      </c>
      <c r="L41" s="1">
        <v>43460</v>
      </c>
      <c r="M41" s="1" t="str">
        <f>TEXT(tblsales[[#This Row],[Joining_Date]],"MMMM")</f>
        <v>December</v>
      </c>
      <c r="N41" s="5">
        <v>13728</v>
      </c>
      <c r="O41" t="s">
        <v>28</v>
      </c>
    </row>
    <row r="42" spans="1:15" x14ac:dyDescent="0.3">
      <c r="A42">
        <v>1088</v>
      </c>
      <c r="B42" t="s">
        <v>49</v>
      </c>
      <c r="C42" t="s">
        <v>13</v>
      </c>
      <c r="D42" t="s">
        <v>81</v>
      </c>
      <c r="E42" t="str">
        <f>IF(tblsales[[#This Row],[Revenue]]&gt;=50000,"Excellent",IF(tblsales[[#This Row],[Revenue]]&lt;=10000,"Good","Very Good"))</f>
        <v>Very Good</v>
      </c>
      <c r="F42" t="s">
        <v>21</v>
      </c>
      <c r="G42" t="s">
        <v>32</v>
      </c>
      <c r="H42" t="s">
        <v>33</v>
      </c>
      <c r="I42">
        <v>11</v>
      </c>
      <c r="J42" s="5">
        <v>1128</v>
      </c>
      <c r="K42" t="s">
        <v>17</v>
      </c>
      <c r="L42" s="1">
        <v>43128</v>
      </c>
      <c r="M42" s="1" t="str">
        <f>TEXT(tblsales[[#This Row],[Joining_Date]],"MMMM")</f>
        <v>January</v>
      </c>
      <c r="N42" s="5">
        <v>12408</v>
      </c>
      <c r="O42" t="s">
        <v>28</v>
      </c>
    </row>
    <row r="43" spans="1:15" x14ac:dyDescent="0.3">
      <c r="A43">
        <v>1009</v>
      </c>
      <c r="B43" t="s">
        <v>12</v>
      </c>
      <c r="C43" t="s">
        <v>37</v>
      </c>
      <c r="D43" t="s">
        <v>60</v>
      </c>
      <c r="E43" t="str">
        <f>IF(tblsales[[#This Row],[Revenue]]&gt;=50000,"Excellent",IF(tblsales[[#This Row],[Revenue]]&lt;=10000,"Good","Very Good"))</f>
        <v>Very Good</v>
      </c>
      <c r="F43" t="s">
        <v>21</v>
      </c>
      <c r="G43" t="s">
        <v>36</v>
      </c>
      <c r="H43" t="s">
        <v>16</v>
      </c>
      <c r="I43">
        <v>20</v>
      </c>
      <c r="J43" s="5">
        <v>597</v>
      </c>
      <c r="K43" t="s">
        <v>39</v>
      </c>
      <c r="L43" s="1">
        <v>43489</v>
      </c>
      <c r="M43" s="1" t="str">
        <f>TEXT(tblsales[[#This Row],[Joining_Date]],"MMMM")</f>
        <v>January</v>
      </c>
      <c r="N43" s="5">
        <v>11940</v>
      </c>
      <c r="O43" t="s">
        <v>28</v>
      </c>
    </row>
    <row r="44" spans="1:15" x14ac:dyDescent="0.3">
      <c r="A44">
        <v>1081</v>
      </c>
      <c r="B44" t="s">
        <v>12</v>
      </c>
      <c r="C44" t="s">
        <v>47</v>
      </c>
      <c r="D44" t="s">
        <v>92</v>
      </c>
      <c r="E44" t="str">
        <f>IF(tblsales[[#This Row],[Revenue]]&gt;=50000,"Excellent",IF(tblsales[[#This Row],[Revenue]]&lt;=10000,"Good","Very Good"))</f>
        <v>Good</v>
      </c>
      <c r="F44" t="s">
        <v>21</v>
      </c>
      <c r="G44" t="s">
        <v>32</v>
      </c>
      <c r="H44" t="s">
        <v>43</v>
      </c>
      <c r="I44">
        <v>23</v>
      </c>
      <c r="J44" s="5">
        <v>389</v>
      </c>
      <c r="K44" t="s">
        <v>17</v>
      </c>
      <c r="L44" s="1">
        <v>44816</v>
      </c>
      <c r="M44" s="1" t="str">
        <f>TEXT(tblsales[[#This Row],[Joining_Date]],"MMMM")</f>
        <v>September</v>
      </c>
      <c r="N44" s="5">
        <v>8947</v>
      </c>
      <c r="O44" t="s">
        <v>28</v>
      </c>
    </row>
    <row r="45" spans="1:15" x14ac:dyDescent="0.3">
      <c r="A45">
        <v>1094</v>
      </c>
      <c r="B45" t="s">
        <v>48</v>
      </c>
      <c r="C45" t="s">
        <v>13</v>
      </c>
      <c r="D45" t="s">
        <v>79</v>
      </c>
      <c r="E45" t="str">
        <f>IF(tblsales[[#This Row],[Revenue]]&gt;=50000,"Excellent",IF(tblsales[[#This Row],[Revenue]]&lt;=10000,"Good","Very Good"))</f>
        <v>Good</v>
      </c>
      <c r="F45" t="s">
        <v>21</v>
      </c>
      <c r="G45" t="s">
        <v>25</v>
      </c>
      <c r="H45" t="s">
        <v>33</v>
      </c>
      <c r="I45">
        <v>9</v>
      </c>
      <c r="J45" s="5">
        <v>884</v>
      </c>
      <c r="K45" t="s">
        <v>27</v>
      </c>
      <c r="L45" s="1">
        <v>44131</v>
      </c>
      <c r="M45" s="1" t="str">
        <f>TEXT(tblsales[[#This Row],[Joining_Date]],"MMMM")</f>
        <v>October</v>
      </c>
      <c r="N45" s="5">
        <v>7956</v>
      </c>
      <c r="O45" t="s">
        <v>28</v>
      </c>
    </row>
    <row r="46" spans="1:15" x14ac:dyDescent="0.3">
      <c r="A46">
        <v>1046</v>
      </c>
      <c r="B46" t="s">
        <v>19</v>
      </c>
      <c r="C46" t="s">
        <v>13</v>
      </c>
      <c r="D46" t="s">
        <v>86</v>
      </c>
      <c r="E46" t="str">
        <f>IF(tblsales[[#This Row],[Revenue]]&gt;=50000,"Excellent",IF(tblsales[[#This Row],[Revenue]]&lt;=10000,"Good","Very Good"))</f>
        <v>Good</v>
      </c>
      <c r="F46" t="s">
        <v>21</v>
      </c>
      <c r="G46" t="s">
        <v>36</v>
      </c>
      <c r="H46" t="s">
        <v>30</v>
      </c>
      <c r="I46">
        <v>11</v>
      </c>
      <c r="J46" s="5">
        <v>699</v>
      </c>
      <c r="K46" t="s">
        <v>17</v>
      </c>
      <c r="L46" s="1">
        <v>45243</v>
      </c>
      <c r="M46" s="1" t="str">
        <f>TEXT(tblsales[[#This Row],[Joining_Date]],"MMMM")</f>
        <v>November</v>
      </c>
      <c r="N46" s="5">
        <v>7689</v>
      </c>
      <c r="O46" t="s">
        <v>28</v>
      </c>
    </row>
    <row r="47" spans="1:15" x14ac:dyDescent="0.3">
      <c r="A47">
        <v>1023</v>
      </c>
      <c r="B47" t="s">
        <v>40</v>
      </c>
      <c r="C47" t="s">
        <v>20</v>
      </c>
      <c r="D47" t="s">
        <v>71</v>
      </c>
      <c r="E47" t="str">
        <f>IF(tblsales[[#This Row],[Revenue]]&gt;=50000,"Excellent",IF(tblsales[[#This Row],[Revenue]]&lt;=10000,"Good","Very Good"))</f>
        <v>Good</v>
      </c>
      <c r="F47" t="s">
        <v>21</v>
      </c>
      <c r="G47" t="s">
        <v>36</v>
      </c>
      <c r="H47" t="s">
        <v>26</v>
      </c>
      <c r="I47">
        <v>7</v>
      </c>
      <c r="J47" s="5">
        <v>691</v>
      </c>
      <c r="K47" t="s">
        <v>41</v>
      </c>
      <c r="L47" s="1">
        <v>45118</v>
      </c>
      <c r="M47" s="1" t="str">
        <f>TEXT(tblsales[[#This Row],[Joining_Date]],"MMMM")</f>
        <v>July</v>
      </c>
      <c r="N47" s="5">
        <v>4837</v>
      </c>
      <c r="O47" t="s">
        <v>28</v>
      </c>
    </row>
    <row r="48" spans="1:15" x14ac:dyDescent="0.3">
      <c r="A48">
        <v>1004</v>
      </c>
      <c r="B48" t="s">
        <v>12</v>
      </c>
      <c r="C48" t="s">
        <v>29</v>
      </c>
      <c r="D48" t="s">
        <v>55</v>
      </c>
      <c r="E48" t="str">
        <f>IF(tblsales[[#This Row],[Revenue]]&gt;=50000,"Excellent",IF(tblsales[[#This Row],[Revenue]]&lt;=10000,"Good","Very Good"))</f>
        <v>Good</v>
      </c>
      <c r="F48" t="s">
        <v>21</v>
      </c>
      <c r="G48" t="s">
        <v>25</v>
      </c>
      <c r="H48" t="s">
        <v>30</v>
      </c>
      <c r="I48">
        <v>9</v>
      </c>
      <c r="J48" s="5">
        <v>308</v>
      </c>
      <c r="K48" t="s">
        <v>17</v>
      </c>
      <c r="L48" s="1">
        <v>43871</v>
      </c>
      <c r="M48" s="1" t="str">
        <f>TEXT(tblsales[[#This Row],[Joining_Date]],"MMMM")</f>
        <v>February</v>
      </c>
      <c r="N48" s="5">
        <v>2772</v>
      </c>
      <c r="O48" t="s">
        <v>28</v>
      </c>
    </row>
    <row r="49" spans="1:15" x14ac:dyDescent="0.3">
      <c r="A49">
        <v>1005</v>
      </c>
      <c r="B49" t="s">
        <v>31</v>
      </c>
      <c r="C49" t="s">
        <v>20</v>
      </c>
      <c r="D49" t="s">
        <v>56</v>
      </c>
      <c r="E49" t="str">
        <f>IF(tblsales[[#This Row],[Revenue]]&gt;=50000,"Excellent",IF(tblsales[[#This Row],[Revenue]]&lt;=10000,"Good","Very Good"))</f>
        <v>Excellent</v>
      </c>
      <c r="F49" t="s">
        <v>24</v>
      </c>
      <c r="G49" t="s">
        <v>32</v>
      </c>
      <c r="H49" t="s">
        <v>33</v>
      </c>
      <c r="I49">
        <v>49</v>
      </c>
      <c r="J49" s="5">
        <v>1916</v>
      </c>
      <c r="K49" t="s">
        <v>27</v>
      </c>
      <c r="L49" s="1">
        <v>43368</v>
      </c>
      <c r="M49" s="1" t="str">
        <f>TEXT(tblsales[[#This Row],[Joining_Date]],"MMMM")</f>
        <v>September</v>
      </c>
      <c r="N49" s="5">
        <v>93884</v>
      </c>
      <c r="O49" t="s">
        <v>34</v>
      </c>
    </row>
    <row r="50" spans="1:15" x14ac:dyDescent="0.3">
      <c r="A50">
        <v>1068</v>
      </c>
      <c r="B50" t="s">
        <v>49</v>
      </c>
      <c r="C50" t="s">
        <v>13</v>
      </c>
      <c r="D50" t="s">
        <v>81</v>
      </c>
      <c r="E50" t="str">
        <f>IF(tblsales[[#This Row],[Revenue]]&gt;=50000,"Excellent",IF(tblsales[[#This Row],[Revenue]]&lt;=10000,"Good","Very Good"))</f>
        <v>Very Good</v>
      </c>
      <c r="F50" t="s">
        <v>24</v>
      </c>
      <c r="G50" t="s">
        <v>15</v>
      </c>
      <c r="H50" t="s">
        <v>30</v>
      </c>
      <c r="I50">
        <v>41</v>
      </c>
      <c r="J50" s="5">
        <v>953</v>
      </c>
      <c r="K50" t="s">
        <v>17</v>
      </c>
      <c r="L50" s="1">
        <v>44937</v>
      </c>
      <c r="M50" s="1" t="str">
        <f>TEXT(tblsales[[#This Row],[Joining_Date]],"MMMM")</f>
        <v>January</v>
      </c>
      <c r="N50" s="5">
        <v>39073</v>
      </c>
      <c r="O50" t="s">
        <v>18</v>
      </c>
    </row>
    <row r="51" spans="1:15" x14ac:dyDescent="0.3">
      <c r="A51">
        <v>1018</v>
      </c>
      <c r="B51" t="s">
        <v>35</v>
      </c>
      <c r="C51" t="s">
        <v>37</v>
      </c>
      <c r="D51" t="s">
        <v>66</v>
      </c>
      <c r="E51" t="str">
        <f>IF(tblsales[[#This Row],[Revenue]]&gt;=50000,"Excellent",IF(tblsales[[#This Row],[Revenue]]&lt;=10000,"Good","Very Good"))</f>
        <v>Very Good</v>
      </c>
      <c r="F51" t="s">
        <v>24</v>
      </c>
      <c r="G51" t="s">
        <v>15</v>
      </c>
      <c r="H51" t="s">
        <v>43</v>
      </c>
      <c r="I51">
        <v>37</v>
      </c>
      <c r="J51" s="5">
        <v>950</v>
      </c>
      <c r="K51" t="s">
        <v>27</v>
      </c>
      <c r="L51" s="1">
        <v>43864</v>
      </c>
      <c r="M51" s="1" t="str">
        <f>TEXT(tblsales[[#This Row],[Joining_Date]],"MMMM")</f>
        <v>February</v>
      </c>
      <c r="N51" s="5">
        <v>35150</v>
      </c>
      <c r="O51" t="s">
        <v>18</v>
      </c>
    </row>
    <row r="52" spans="1:15" x14ac:dyDescent="0.3">
      <c r="A52">
        <v>1075</v>
      </c>
      <c r="B52" t="s">
        <v>23</v>
      </c>
      <c r="C52" t="s">
        <v>42</v>
      </c>
      <c r="D52" t="s">
        <v>95</v>
      </c>
      <c r="E52" t="str">
        <f>IF(tblsales[[#This Row],[Revenue]]&gt;=50000,"Excellent",IF(tblsales[[#This Row],[Revenue]]&lt;=10000,"Good","Very Good"))</f>
        <v>Very Good</v>
      </c>
      <c r="F52" t="s">
        <v>24</v>
      </c>
      <c r="G52" t="s">
        <v>36</v>
      </c>
      <c r="H52" t="s">
        <v>43</v>
      </c>
      <c r="I52">
        <v>34</v>
      </c>
      <c r="J52" s="5">
        <v>1028</v>
      </c>
      <c r="K52" t="s">
        <v>27</v>
      </c>
      <c r="L52" s="1">
        <v>44150</v>
      </c>
      <c r="M52" s="1" t="str">
        <f>TEXT(tblsales[[#This Row],[Joining_Date]],"MMMM")</f>
        <v>November</v>
      </c>
      <c r="N52" s="5">
        <v>34952</v>
      </c>
      <c r="O52" t="s">
        <v>18</v>
      </c>
    </row>
    <row r="53" spans="1:15" x14ac:dyDescent="0.3">
      <c r="A53">
        <v>1008</v>
      </c>
      <c r="B53" t="s">
        <v>23</v>
      </c>
      <c r="C53" t="s">
        <v>29</v>
      </c>
      <c r="D53" t="s">
        <v>59</v>
      </c>
      <c r="E53" t="str">
        <f>IF(tblsales[[#This Row],[Revenue]]&gt;=50000,"Excellent",IF(tblsales[[#This Row],[Revenue]]&lt;=10000,"Good","Very Good"))</f>
        <v>Very Good</v>
      </c>
      <c r="F53" t="s">
        <v>24</v>
      </c>
      <c r="G53" t="s">
        <v>15</v>
      </c>
      <c r="H53" t="s">
        <v>33</v>
      </c>
      <c r="I53">
        <v>28</v>
      </c>
      <c r="J53" s="5">
        <v>1134</v>
      </c>
      <c r="K53" t="s">
        <v>27</v>
      </c>
      <c r="L53" s="1">
        <v>43336</v>
      </c>
      <c r="M53" s="1" t="str">
        <f>TEXT(tblsales[[#This Row],[Joining_Date]],"MMMM")</f>
        <v>August</v>
      </c>
      <c r="N53" s="5">
        <v>31752</v>
      </c>
      <c r="O53" t="s">
        <v>18</v>
      </c>
    </row>
    <row r="54" spans="1:15" x14ac:dyDescent="0.3">
      <c r="A54">
        <v>1055</v>
      </c>
      <c r="B54" t="s">
        <v>12</v>
      </c>
      <c r="C54" t="s">
        <v>47</v>
      </c>
      <c r="D54" t="s">
        <v>92</v>
      </c>
      <c r="E54" t="str">
        <f>IF(tblsales[[#This Row],[Revenue]]&gt;=50000,"Excellent",IF(tblsales[[#This Row],[Revenue]]&lt;=10000,"Good","Very Good"))</f>
        <v>Very Good</v>
      </c>
      <c r="F54" t="s">
        <v>24</v>
      </c>
      <c r="G54" t="s">
        <v>32</v>
      </c>
      <c r="H54" t="s">
        <v>33</v>
      </c>
      <c r="I54">
        <v>14</v>
      </c>
      <c r="J54" s="5">
        <v>1638</v>
      </c>
      <c r="K54" t="s">
        <v>17</v>
      </c>
      <c r="L54" s="1">
        <v>43193</v>
      </c>
      <c r="M54" s="1" t="str">
        <f>TEXT(tblsales[[#This Row],[Joining_Date]],"MMMM")</f>
        <v>April</v>
      </c>
      <c r="N54" s="5">
        <v>22932</v>
      </c>
      <c r="O54" t="s">
        <v>18</v>
      </c>
    </row>
    <row r="55" spans="1:15" x14ac:dyDescent="0.3">
      <c r="A55">
        <v>1083</v>
      </c>
      <c r="B55" t="s">
        <v>23</v>
      </c>
      <c r="C55" t="s">
        <v>37</v>
      </c>
      <c r="D55" t="s">
        <v>58</v>
      </c>
      <c r="E55" t="str">
        <f>IF(tblsales[[#This Row],[Revenue]]&gt;=50000,"Excellent",IF(tblsales[[#This Row],[Revenue]]&lt;=10000,"Good","Very Good"))</f>
        <v>Very Good</v>
      </c>
      <c r="F55" t="s">
        <v>24</v>
      </c>
      <c r="G55" t="s">
        <v>15</v>
      </c>
      <c r="H55" t="s">
        <v>16</v>
      </c>
      <c r="I55">
        <v>16</v>
      </c>
      <c r="J55" s="5">
        <v>1414</v>
      </c>
      <c r="K55" t="s">
        <v>17</v>
      </c>
      <c r="L55" s="1">
        <v>43739</v>
      </c>
      <c r="M55" s="1" t="str">
        <f>TEXT(tblsales[[#This Row],[Joining_Date]],"MMMM")</f>
        <v>October</v>
      </c>
      <c r="N55" s="5">
        <v>22624</v>
      </c>
      <c r="O55" t="s">
        <v>18</v>
      </c>
    </row>
    <row r="56" spans="1:15" x14ac:dyDescent="0.3">
      <c r="A56">
        <v>1039</v>
      </c>
      <c r="B56" t="s">
        <v>49</v>
      </c>
      <c r="C56" t="s">
        <v>13</v>
      </c>
      <c r="D56" t="s">
        <v>81</v>
      </c>
      <c r="E56" t="str">
        <f>IF(tblsales[[#This Row],[Revenue]]&gt;=50000,"Excellent",IF(tblsales[[#This Row],[Revenue]]&lt;=10000,"Good","Very Good"))</f>
        <v>Very Good</v>
      </c>
      <c r="F56" t="s">
        <v>24</v>
      </c>
      <c r="G56" t="s">
        <v>45</v>
      </c>
      <c r="H56" t="s">
        <v>43</v>
      </c>
      <c r="I56">
        <v>12</v>
      </c>
      <c r="J56" s="5">
        <v>1388</v>
      </c>
      <c r="K56" t="s">
        <v>17</v>
      </c>
      <c r="L56" s="1">
        <v>44574</v>
      </c>
      <c r="M56" s="1" t="str">
        <f>TEXT(tblsales[[#This Row],[Joining_Date]],"MMMM")</f>
        <v>January</v>
      </c>
      <c r="N56" s="5">
        <v>16656</v>
      </c>
      <c r="O56" t="s">
        <v>28</v>
      </c>
    </row>
    <row r="57" spans="1:15" x14ac:dyDescent="0.3">
      <c r="A57">
        <v>1063</v>
      </c>
      <c r="B57" t="s">
        <v>23</v>
      </c>
      <c r="C57" t="s">
        <v>42</v>
      </c>
      <c r="D57" t="s">
        <v>95</v>
      </c>
      <c r="E57" t="str">
        <f>IF(tblsales[[#This Row],[Revenue]]&gt;=50000,"Excellent",IF(tblsales[[#This Row],[Revenue]]&lt;=10000,"Good","Very Good"))</f>
        <v>Very Good</v>
      </c>
      <c r="F57" t="s">
        <v>24</v>
      </c>
      <c r="G57" t="s">
        <v>36</v>
      </c>
      <c r="H57" t="s">
        <v>33</v>
      </c>
      <c r="I57">
        <v>43</v>
      </c>
      <c r="J57" s="5">
        <v>238</v>
      </c>
      <c r="K57" t="s">
        <v>41</v>
      </c>
      <c r="L57" s="1">
        <v>44529</v>
      </c>
      <c r="M57" s="1" t="str">
        <f>TEXT(tblsales[[#This Row],[Joining_Date]],"MMMM")</f>
        <v>November</v>
      </c>
      <c r="N57" s="5">
        <v>10234</v>
      </c>
      <c r="O57" t="s">
        <v>28</v>
      </c>
    </row>
    <row r="58" spans="1:15" x14ac:dyDescent="0.3">
      <c r="A58">
        <v>1006</v>
      </c>
      <c r="B58" t="s">
        <v>35</v>
      </c>
      <c r="C58" t="s">
        <v>20</v>
      </c>
      <c r="D58" t="s">
        <v>57</v>
      </c>
      <c r="E58" t="str">
        <f>IF(tblsales[[#This Row],[Revenue]]&gt;=50000,"Excellent",IF(tblsales[[#This Row],[Revenue]]&lt;=10000,"Good","Very Good"))</f>
        <v>Very Good</v>
      </c>
      <c r="F58" t="s">
        <v>24</v>
      </c>
      <c r="G58" t="s">
        <v>36</v>
      </c>
      <c r="H58" t="s">
        <v>33</v>
      </c>
      <c r="I58">
        <v>8</v>
      </c>
      <c r="J58" s="5">
        <v>1265</v>
      </c>
      <c r="K58" t="s">
        <v>22</v>
      </c>
      <c r="L58" s="1">
        <v>45085</v>
      </c>
      <c r="M58" s="1" t="str">
        <f>TEXT(tblsales[[#This Row],[Joining_Date]],"MMMM")</f>
        <v>June</v>
      </c>
      <c r="N58" s="5">
        <v>10120</v>
      </c>
      <c r="O58" t="s">
        <v>28</v>
      </c>
    </row>
    <row r="59" spans="1:15" x14ac:dyDescent="0.3">
      <c r="A59">
        <v>1010</v>
      </c>
      <c r="B59" t="s">
        <v>40</v>
      </c>
      <c r="C59" t="s">
        <v>13</v>
      </c>
      <c r="D59" t="s">
        <v>61</v>
      </c>
      <c r="E59" t="str">
        <f>IF(tblsales[[#This Row],[Revenue]]&gt;=50000,"Excellent",IF(tblsales[[#This Row],[Revenue]]&lt;=10000,"Good","Very Good"))</f>
        <v>Good</v>
      </c>
      <c r="F59" t="s">
        <v>24</v>
      </c>
      <c r="G59" t="s">
        <v>36</v>
      </c>
      <c r="H59" t="s">
        <v>30</v>
      </c>
      <c r="I59">
        <v>6</v>
      </c>
      <c r="J59" s="5">
        <v>1446</v>
      </c>
      <c r="K59" t="s">
        <v>41</v>
      </c>
      <c r="L59" s="1">
        <v>43863</v>
      </c>
      <c r="M59" s="1" t="str">
        <f>TEXT(tblsales[[#This Row],[Joining_Date]],"MMMM")</f>
        <v>February</v>
      </c>
      <c r="N59" s="5">
        <v>8676</v>
      </c>
      <c r="O59" t="s">
        <v>28</v>
      </c>
    </row>
    <row r="60" spans="1:15" x14ac:dyDescent="0.3">
      <c r="A60">
        <v>1016</v>
      </c>
      <c r="B60" t="s">
        <v>23</v>
      </c>
      <c r="C60" t="s">
        <v>29</v>
      </c>
      <c r="D60" t="s">
        <v>59</v>
      </c>
      <c r="E60" t="str">
        <f>IF(tblsales[[#This Row],[Revenue]]&gt;=50000,"Excellent",IF(tblsales[[#This Row],[Revenue]]&lt;=10000,"Good","Very Good"))</f>
        <v>Good</v>
      </c>
      <c r="F60" t="s">
        <v>24</v>
      </c>
      <c r="G60" t="s">
        <v>45</v>
      </c>
      <c r="H60" t="s">
        <v>43</v>
      </c>
      <c r="I60">
        <v>16</v>
      </c>
      <c r="J60" s="5">
        <v>434</v>
      </c>
      <c r="K60" t="s">
        <v>39</v>
      </c>
      <c r="L60" s="1">
        <v>43535</v>
      </c>
      <c r="M60" s="1" t="str">
        <f>TEXT(tblsales[[#This Row],[Joining_Date]],"MMMM")</f>
        <v>March</v>
      </c>
      <c r="N60" s="5">
        <v>6944</v>
      </c>
      <c r="O60" t="s">
        <v>28</v>
      </c>
    </row>
    <row r="61" spans="1:15" x14ac:dyDescent="0.3">
      <c r="A61">
        <v>1003</v>
      </c>
      <c r="B61" t="s">
        <v>23</v>
      </c>
      <c r="C61" t="s">
        <v>20</v>
      </c>
      <c r="D61" t="s">
        <v>54</v>
      </c>
      <c r="E61" t="str">
        <f>IF(tblsales[[#This Row],[Revenue]]&gt;=50000,"Excellent",IF(tblsales[[#This Row],[Revenue]]&lt;=10000,"Good","Very Good"))</f>
        <v>Good</v>
      </c>
      <c r="F61" t="s">
        <v>24</v>
      </c>
      <c r="G61" t="s">
        <v>25</v>
      </c>
      <c r="H61" t="s">
        <v>26</v>
      </c>
      <c r="I61">
        <v>5</v>
      </c>
      <c r="J61" s="5">
        <v>1262</v>
      </c>
      <c r="K61" t="s">
        <v>27</v>
      </c>
      <c r="L61" s="1">
        <v>45266</v>
      </c>
      <c r="M61" s="1" t="str">
        <f>TEXT(tblsales[[#This Row],[Joining_Date]],"MMMM")</f>
        <v>December</v>
      </c>
      <c r="N61" s="5">
        <v>6310</v>
      </c>
      <c r="O61" t="s">
        <v>28</v>
      </c>
    </row>
    <row r="62" spans="1:15" x14ac:dyDescent="0.3">
      <c r="A62">
        <v>1034</v>
      </c>
      <c r="B62" t="s">
        <v>40</v>
      </c>
      <c r="C62" t="s">
        <v>47</v>
      </c>
      <c r="D62" t="s">
        <v>78</v>
      </c>
      <c r="E62" t="str">
        <f>IF(tblsales[[#This Row],[Revenue]]&gt;=50000,"Excellent",IF(tblsales[[#This Row],[Revenue]]&lt;=10000,"Good","Very Good"))</f>
        <v>Good</v>
      </c>
      <c r="F62" t="s">
        <v>24</v>
      </c>
      <c r="G62" t="s">
        <v>45</v>
      </c>
      <c r="H62" t="s">
        <v>30</v>
      </c>
      <c r="I62">
        <v>6</v>
      </c>
      <c r="J62" s="5">
        <v>994</v>
      </c>
      <c r="K62" t="s">
        <v>27</v>
      </c>
      <c r="L62" s="1">
        <v>43238</v>
      </c>
      <c r="M62" s="1" t="str">
        <f>TEXT(tblsales[[#This Row],[Joining_Date]],"MMMM")</f>
        <v>May</v>
      </c>
      <c r="N62" s="5">
        <v>5964</v>
      </c>
      <c r="O62" t="s">
        <v>28</v>
      </c>
    </row>
    <row r="63" spans="1:15" x14ac:dyDescent="0.3">
      <c r="A63">
        <v>1025</v>
      </c>
      <c r="B63" t="s">
        <v>19</v>
      </c>
      <c r="C63" t="s">
        <v>47</v>
      </c>
      <c r="D63" t="s">
        <v>72</v>
      </c>
      <c r="E63" t="str">
        <f>IF(tblsales[[#This Row],[Revenue]]&gt;=50000,"Excellent",IF(tblsales[[#This Row],[Revenue]]&lt;=10000,"Good","Very Good"))</f>
        <v>Excellent</v>
      </c>
      <c r="F63" t="s">
        <v>44</v>
      </c>
      <c r="G63" t="s">
        <v>36</v>
      </c>
      <c r="H63" t="s">
        <v>33</v>
      </c>
      <c r="I63">
        <v>37</v>
      </c>
      <c r="J63" s="5">
        <v>1476</v>
      </c>
      <c r="K63" t="s">
        <v>27</v>
      </c>
      <c r="L63" s="1">
        <v>43349</v>
      </c>
      <c r="M63" s="1" t="str">
        <f>TEXT(tblsales[[#This Row],[Joining_Date]],"MMMM")</f>
        <v>September</v>
      </c>
      <c r="N63" s="5">
        <v>54612</v>
      </c>
      <c r="O63" t="s">
        <v>34</v>
      </c>
    </row>
    <row r="64" spans="1:15" x14ac:dyDescent="0.3">
      <c r="A64">
        <v>1052</v>
      </c>
      <c r="B64" t="s">
        <v>48</v>
      </c>
      <c r="C64" t="s">
        <v>50</v>
      </c>
      <c r="D64" t="s">
        <v>90</v>
      </c>
      <c r="E64" t="str">
        <f>IF(tblsales[[#This Row],[Revenue]]&gt;=50000,"Excellent",IF(tblsales[[#This Row],[Revenue]]&lt;=10000,"Good","Very Good"))</f>
        <v>Very Good</v>
      </c>
      <c r="F64" t="s">
        <v>44</v>
      </c>
      <c r="G64" t="s">
        <v>32</v>
      </c>
      <c r="H64" t="s">
        <v>26</v>
      </c>
      <c r="I64">
        <v>29</v>
      </c>
      <c r="J64" s="5">
        <v>1355</v>
      </c>
      <c r="K64" t="s">
        <v>41</v>
      </c>
      <c r="L64" s="1">
        <v>43381</v>
      </c>
      <c r="M64" s="1" t="str">
        <f>TEXT(tblsales[[#This Row],[Joining_Date]],"MMMM")</f>
        <v>October</v>
      </c>
      <c r="N64" s="5">
        <v>39295</v>
      </c>
      <c r="O64" t="s">
        <v>18</v>
      </c>
    </row>
    <row r="65" spans="1:15" x14ac:dyDescent="0.3">
      <c r="A65">
        <v>1077</v>
      </c>
      <c r="B65" t="s">
        <v>19</v>
      </c>
      <c r="C65" t="s">
        <v>50</v>
      </c>
      <c r="D65" t="s">
        <v>91</v>
      </c>
      <c r="E65" t="str">
        <f>IF(tblsales[[#This Row],[Revenue]]&gt;=50000,"Excellent",IF(tblsales[[#This Row],[Revenue]]&lt;=10000,"Good","Very Good"))</f>
        <v>Very Good</v>
      </c>
      <c r="F65" t="s">
        <v>44</v>
      </c>
      <c r="G65" t="s">
        <v>45</v>
      </c>
      <c r="H65" t="s">
        <v>26</v>
      </c>
      <c r="I65">
        <v>24</v>
      </c>
      <c r="J65" s="5">
        <v>1584</v>
      </c>
      <c r="K65" t="s">
        <v>17</v>
      </c>
      <c r="L65" s="1">
        <v>45156</v>
      </c>
      <c r="M65" s="1" t="str">
        <f>TEXT(tblsales[[#This Row],[Joining_Date]],"MMMM")</f>
        <v>August</v>
      </c>
      <c r="N65" s="5">
        <v>38016</v>
      </c>
      <c r="O65" t="s">
        <v>18</v>
      </c>
    </row>
    <row r="66" spans="1:15" x14ac:dyDescent="0.3">
      <c r="A66">
        <v>1061</v>
      </c>
      <c r="B66" t="s">
        <v>31</v>
      </c>
      <c r="C66" t="s">
        <v>13</v>
      </c>
      <c r="D66" t="s">
        <v>94</v>
      </c>
      <c r="E66" t="str">
        <f>IF(tblsales[[#This Row],[Revenue]]&gt;=50000,"Excellent",IF(tblsales[[#This Row],[Revenue]]&lt;=10000,"Good","Very Good"))</f>
        <v>Very Good</v>
      </c>
      <c r="F66" t="s">
        <v>44</v>
      </c>
      <c r="G66" t="s">
        <v>15</v>
      </c>
      <c r="H66" t="s">
        <v>30</v>
      </c>
      <c r="I66">
        <v>40</v>
      </c>
      <c r="J66" s="5">
        <v>913</v>
      </c>
      <c r="K66" t="s">
        <v>22</v>
      </c>
      <c r="L66" s="1">
        <v>43704</v>
      </c>
      <c r="M66" s="1" t="str">
        <f>TEXT(tblsales[[#This Row],[Joining_Date]],"MMMM")</f>
        <v>August</v>
      </c>
      <c r="N66" s="5">
        <v>36520</v>
      </c>
      <c r="O66" t="s">
        <v>18</v>
      </c>
    </row>
    <row r="67" spans="1:15" x14ac:dyDescent="0.3">
      <c r="A67">
        <v>1014</v>
      </c>
      <c r="B67" t="s">
        <v>31</v>
      </c>
      <c r="C67" t="s">
        <v>37</v>
      </c>
      <c r="D67" t="s">
        <v>63</v>
      </c>
      <c r="E67" t="str">
        <f>IF(tblsales[[#This Row],[Revenue]]&gt;=50000,"Excellent",IF(tblsales[[#This Row],[Revenue]]&lt;=10000,"Good","Very Good"))</f>
        <v>Very Good</v>
      </c>
      <c r="F67" t="s">
        <v>44</v>
      </c>
      <c r="G67" t="s">
        <v>36</v>
      </c>
      <c r="H67" t="s">
        <v>43</v>
      </c>
      <c r="I67">
        <v>24</v>
      </c>
      <c r="J67" s="5">
        <v>1438</v>
      </c>
      <c r="K67" t="s">
        <v>17</v>
      </c>
      <c r="L67" s="1">
        <v>43678</v>
      </c>
      <c r="M67" s="1" t="str">
        <f>TEXT(tblsales[[#This Row],[Joining_Date]],"MMMM")</f>
        <v>August</v>
      </c>
      <c r="N67" s="5">
        <v>34512</v>
      </c>
      <c r="O67" t="s">
        <v>18</v>
      </c>
    </row>
    <row r="68" spans="1:15" x14ac:dyDescent="0.3">
      <c r="A68">
        <v>1070</v>
      </c>
      <c r="B68" t="s">
        <v>48</v>
      </c>
      <c r="C68" t="s">
        <v>37</v>
      </c>
      <c r="D68" t="s">
        <v>98</v>
      </c>
      <c r="E68" t="str">
        <f>IF(tblsales[[#This Row],[Revenue]]&gt;=50000,"Excellent",IF(tblsales[[#This Row],[Revenue]]&lt;=10000,"Good","Very Good"))</f>
        <v>Very Good</v>
      </c>
      <c r="F68" t="s">
        <v>44</v>
      </c>
      <c r="G68" t="s">
        <v>36</v>
      </c>
      <c r="H68" t="s">
        <v>16</v>
      </c>
      <c r="I68">
        <v>17</v>
      </c>
      <c r="J68" s="5">
        <v>1861</v>
      </c>
      <c r="K68" t="s">
        <v>41</v>
      </c>
      <c r="L68" s="1">
        <v>44245</v>
      </c>
      <c r="M68" s="1" t="str">
        <f>TEXT(tblsales[[#This Row],[Joining_Date]],"MMMM")</f>
        <v>February</v>
      </c>
      <c r="N68" s="5">
        <v>31637</v>
      </c>
      <c r="O68" t="s">
        <v>18</v>
      </c>
    </row>
    <row r="69" spans="1:15" x14ac:dyDescent="0.3">
      <c r="A69">
        <v>1067</v>
      </c>
      <c r="B69" t="s">
        <v>19</v>
      </c>
      <c r="C69" t="s">
        <v>42</v>
      </c>
      <c r="D69" t="s">
        <v>85</v>
      </c>
      <c r="E69" t="str">
        <f>IF(tblsales[[#This Row],[Revenue]]&gt;=50000,"Excellent",IF(tblsales[[#This Row],[Revenue]]&lt;=10000,"Good","Very Good"))</f>
        <v>Very Good</v>
      </c>
      <c r="F69" t="s">
        <v>44</v>
      </c>
      <c r="G69" t="s">
        <v>32</v>
      </c>
      <c r="H69" t="s">
        <v>16</v>
      </c>
      <c r="I69">
        <v>36</v>
      </c>
      <c r="J69" s="5">
        <v>852</v>
      </c>
      <c r="K69" t="s">
        <v>39</v>
      </c>
      <c r="L69" s="1">
        <v>44854</v>
      </c>
      <c r="M69" s="1" t="str">
        <f>TEXT(tblsales[[#This Row],[Joining_Date]],"MMMM")</f>
        <v>October</v>
      </c>
      <c r="N69" s="5">
        <v>30672</v>
      </c>
      <c r="O69" t="s">
        <v>18</v>
      </c>
    </row>
    <row r="70" spans="1:15" x14ac:dyDescent="0.3">
      <c r="A70">
        <v>1097</v>
      </c>
      <c r="B70" t="s">
        <v>40</v>
      </c>
      <c r="C70" t="s">
        <v>20</v>
      </c>
      <c r="D70" t="s">
        <v>71</v>
      </c>
      <c r="E70" t="str">
        <f>IF(tblsales[[#This Row],[Revenue]]&gt;=50000,"Excellent",IF(tblsales[[#This Row],[Revenue]]&lt;=10000,"Good","Very Good"))</f>
        <v>Very Good</v>
      </c>
      <c r="F70" t="s">
        <v>44</v>
      </c>
      <c r="G70" t="s">
        <v>25</v>
      </c>
      <c r="H70" t="s">
        <v>33</v>
      </c>
      <c r="I70">
        <v>29</v>
      </c>
      <c r="J70" s="5">
        <v>1014</v>
      </c>
      <c r="K70" t="s">
        <v>41</v>
      </c>
      <c r="L70" s="1">
        <v>44019</v>
      </c>
      <c r="M70" s="1" t="str">
        <f>TEXT(tblsales[[#This Row],[Joining_Date]],"MMMM")</f>
        <v>July</v>
      </c>
      <c r="N70" s="5">
        <v>29406</v>
      </c>
      <c r="O70" t="s">
        <v>18</v>
      </c>
    </row>
    <row r="71" spans="1:15" x14ac:dyDescent="0.3">
      <c r="A71">
        <v>1011</v>
      </c>
      <c r="B71" t="s">
        <v>31</v>
      </c>
      <c r="C71" t="s">
        <v>42</v>
      </c>
      <c r="D71" t="s">
        <v>62</v>
      </c>
      <c r="E71" t="str">
        <f>IF(tblsales[[#This Row],[Revenue]]&gt;=50000,"Excellent",IF(tblsales[[#This Row],[Revenue]]&lt;=10000,"Good","Very Good"))</f>
        <v>Very Good</v>
      </c>
      <c r="F71" t="s">
        <v>44</v>
      </c>
      <c r="G71" t="s">
        <v>15</v>
      </c>
      <c r="H71" t="s">
        <v>43</v>
      </c>
      <c r="I71">
        <v>32</v>
      </c>
      <c r="J71" s="5">
        <v>833</v>
      </c>
      <c r="K71" t="s">
        <v>39</v>
      </c>
      <c r="L71" s="1">
        <v>44949</v>
      </c>
      <c r="M71" s="1" t="str">
        <f>TEXT(tblsales[[#This Row],[Joining_Date]],"MMMM")</f>
        <v>January</v>
      </c>
      <c r="N71" s="5">
        <v>26656</v>
      </c>
      <c r="O71" t="s">
        <v>18</v>
      </c>
    </row>
    <row r="72" spans="1:15" x14ac:dyDescent="0.3">
      <c r="A72">
        <v>1042</v>
      </c>
      <c r="B72" t="s">
        <v>12</v>
      </c>
      <c r="C72" t="s">
        <v>46</v>
      </c>
      <c r="D72" t="s">
        <v>83</v>
      </c>
      <c r="E72" t="str">
        <f>IF(tblsales[[#This Row],[Revenue]]&gt;=50000,"Excellent",IF(tblsales[[#This Row],[Revenue]]&lt;=10000,"Good","Very Good"))</f>
        <v>Very Good</v>
      </c>
      <c r="F72" t="s">
        <v>44</v>
      </c>
      <c r="G72" t="s">
        <v>15</v>
      </c>
      <c r="H72" t="s">
        <v>30</v>
      </c>
      <c r="I72">
        <v>14</v>
      </c>
      <c r="J72" s="5">
        <v>1871</v>
      </c>
      <c r="K72" t="s">
        <v>27</v>
      </c>
      <c r="L72" s="1">
        <v>43143</v>
      </c>
      <c r="M72" s="1" t="str">
        <f>TEXT(tblsales[[#This Row],[Joining_Date]],"MMMM")</f>
        <v>February</v>
      </c>
      <c r="N72" s="5">
        <v>26194</v>
      </c>
      <c r="O72" t="s">
        <v>18</v>
      </c>
    </row>
    <row r="73" spans="1:15" x14ac:dyDescent="0.3">
      <c r="A73">
        <v>1015</v>
      </c>
      <c r="B73" t="s">
        <v>35</v>
      </c>
      <c r="C73" t="s">
        <v>13</v>
      </c>
      <c r="D73" t="s">
        <v>64</v>
      </c>
      <c r="E73" t="str">
        <f>IF(tblsales[[#This Row],[Revenue]]&gt;=50000,"Excellent",IF(tblsales[[#This Row],[Revenue]]&lt;=10000,"Good","Very Good"))</f>
        <v>Very Good</v>
      </c>
      <c r="F73" t="s">
        <v>44</v>
      </c>
      <c r="G73" t="s">
        <v>45</v>
      </c>
      <c r="H73" t="s">
        <v>30</v>
      </c>
      <c r="I73">
        <v>28</v>
      </c>
      <c r="J73" s="5">
        <v>932</v>
      </c>
      <c r="K73" t="s">
        <v>22</v>
      </c>
      <c r="L73" s="1">
        <v>45223</v>
      </c>
      <c r="M73" s="1" t="str">
        <f>TEXT(tblsales[[#This Row],[Joining_Date]],"MMMM")</f>
        <v>October</v>
      </c>
      <c r="N73" s="5">
        <v>26096</v>
      </c>
      <c r="O73" t="s">
        <v>18</v>
      </c>
    </row>
    <row r="74" spans="1:15" x14ac:dyDescent="0.3">
      <c r="A74">
        <v>1090</v>
      </c>
      <c r="B74" t="s">
        <v>40</v>
      </c>
      <c r="C74" t="s">
        <v>37</v>
      </c>
      <c r="D74" t="s">
        <v>101</v>
      </c>
      <c r="E74" t="str">
        <f>IF(tblsales[[#This Row],[Revenue]]&gt;=50000,"Excellent",IF(tblsales[[#This Row],[Revenue]]&lt;=10000,"Good","Very Good"))</f>
        <v>Very Good</v>
      </c>
      <c r="F74" t="s">
        <v>44</v>
      </c>
      <c r="G74" t="s">
        <v>15</v>
      </c>
      <c r="H74" t="s">
        <v>43</v>
      </c>
      <c r="I74">
        <v>18</v>
      </c>
      <c r="J74" s="5">
        <v>1340</v>
      </c>
      <c r="K74" t="s">
        <v>39</v>
      </c>
      <c r="L74" s="1">
        <v>43465</v>
      </c>
      <c r="M74" s="1" t="str">
        <f>TEXT(tblsales[[#This Row],[Joining_Date]],"MMMM")</f>
        <v>December</v>
      </c>
      <c r="N74" s="5">
        <v>24120</v>
      </c>
      <c r="O74" t="s">
        <v>18</v>
      </c>
    </row>
    <row r="75" spans="1:15" x14ac:dyDescent="0.3">
      <c r="A75">
        <v>1049</v>
      </c>
      <c r="B75" t="s">
        <v>48</v>
      </c>
      <c r="C75" t="s">
        <v>46</v>
      </c>
      <c r="D75" t="s">
        <v>89</v>
      </c>
      <c r="E75" t="str">
        <f>IF(tblsales[[#This Row],[Revenue]]&gt;=50000,"Excellent",IF(tblsales[[#This Row],[Revenue]]&lt;=10000,"Good","Very Good"))</f>
        <v>Very Good</v>
      </c>
      <c r="F75" t="s">
        <v>44</v>
      </c>
      <c r="G75" t="s">
        <v>15</v>
      </c>
      <c r="H75" t="s">
        <v>33</v>
      </c>
      <c r="I75">
        <v>15</v>
      </c>
      <c r="J75" s="5">
        <v>1550</v>
      </c>
      <c r="K75" t="s">
        <v>17</v>
      </c>
      <c r="L75" s="1">
        <v>44000</v>
      </c>
      <c r="M75" s="1" t="str">
        <f>TEXT(tblsales[[#This Row],[Joining_Date]],"MMMM")</f>
        <v>June</v>
      </c>
      <c r="N75" s="5">
        <v>23250</v>
      </c>
      <c r="O75" t="s">
        <v>18</v>
      </c>
    </row>
    <row r="76" spans="1:15" x14ac:dyDescent="0.3">
      <c r="A76">
        <v>1060</v>
      </c>
      <c r="B76" t="s">
        <v>23</v>
      </c>
      <c r="C76" t="s">
        <v>29</v>
      </c>
      <c r="D76" t="s">
        <v>59</v>
      </c>
      <c r="E76" t="str">
        <f>IF(tblsales[[#This Row],[Revenue]]&gt;=50000,"Excellent",IF(tblsales[[#This Row],[Revenue]]&lt;=10000,"Good","Very Good"))</f>
        <v>Very Good</v>
      </c>
      <c r="F76" t="s">
        <v>44</v>
      </c>
      <c r="G76" t="s">
        <v>36</v>
      </c>
      <c r="H76" t="s">
        <v>43</v>
      </c>
      <c r="I76">
        <v>39</v>
      </c>
      <c r="J76" s="5">
        <v>290</v>
      </c>
      <c r="K76" t="s">
        <v>39</v>
      </c>
      <c r="L76" s="1">
        <v>44590</v>
      </c>
      <c r="M76" s="1" t="str">
        <f>TEXT(tblsales[[#This Row],[Joining_Date]],"MMMM")</f>
        <v>January</v>
      </c>
      <c r="N76" s="5">
        <v>11310</v>
      </c>
      <c r="O76" t="s">
        <v>28</v>
      </c>
    </row>
    <row r="77" spans="1:15" x14ac:dyDescent="0.3">
      <c r="A77">
        <v>1029</v>
      </c>
      <c r="B77" t="s">
        <v>35</v>
      </c>
      <c r="C77" t="s">
        <v>29</v>
      </c>
      <c r="D77" t="s">
        <v>75</v>
      </c>
      <c r="E77" t="str">
        <f>IF(tblsales[[#This Row],[Revenue]]&gt;=50000,"Excellent",IF(tblsales[[#This Row],[Revenue]]&lt;=10000,"Good","Very Good"))</f>
        <v>Excellent</v>
      </c>
      <c r="F77" t="s">
        <v>14</v>
      </c>
      <c r="G77" t="s">
        <v>36</v>
      </c>
      <c r="H77" t="s">
        <v>16</v>
      </c>
      <c r="I77">
        <v>48</v>
      </c>
      <c r="J77" s="5">
        <v>1876</v>
      </c>
      <c r="K77" t="s">
        <v>41</v>
      </c>
      <c r="L77" s="1">
        <v>43642</v>
      </c>
      <c r="M77" s="1" t="str">
        <f>TEXT(tblsales[[#This Row],[Joining_Date]],"MMMM")</f>
        <v>June</v>
      </c>
      <c r="N77" s="5">
        <v>90048</v>
      </c>
      <c r="O77" t="s">
        <v>34</v>
      </c>
    </row>
    <row r="78" spans="1:15" x14ac:dyDescent="0.3">
      <c r="A78">
        <v>1045</v>
      </c>
      <c r="B78" t="s">
        <v>19</v>
      </c>
      <c r="C78" t="s">
        <v>42</v>
      </c>
      <c r="D78" t="s">
        <v>85</v>
      </c>
      <c r="E78" t="str">
        <f>IF(tblsales[[#This Row],[Revenue]]&gt;=50000,"Excellent",IF(tblsales[[#This Row],[Revenue]]&lt;=10000,"Good","Very Good"))</f>
        <v>Excellent</v>
      </c>
      <c r="F78" t="s">
        <v>14</v>
      </c>
      <c r="G78" t="s">
        <v>45</v>
      </c>
      <c r="H78" t="s">
        <v>43</v>
      </c>
      <c r="I78">
        <v>45</v>
      </c>
      <c r="J78" s="5">
        <v>1565</v>
      </c>
      <c r="K78" t="s">
        <v>22</v>
      </c>
      <c r="L78" s="1">
        <v>43861</v>
      </c>
      <c r="M78" s="1" t="str">
        <f>TEXT(tblsales[[#This Row],[Joining_Date]],"MMMM")</f>
        <v>January</v>
      </c>
      <c r="N78" s="5">
        <v>70425</v>
      </c>
      <c r="O78" t="s">
        <v>34</v>
      </c>
    </row>
    <row r="79" spans="1:15" x14ac:dyDescent="0.3">
      <c r="A79">
        <v>1028</v>
      </c>
      <c r="B79" t="s">
        <v>40</v>
      </c>
      <c r="C79" t="s">
        <v>46</v>
      </c>
      <c r="D79" t="s">
        <v>74</v>
      </c>
      <c r="E79" t="str">
        <f>IF(tblsales[[#This Row],[Revenue]]&gt;=50000,"Excellent",IF(tblsales[[#This Row],[Revenue]]&lt;=10000,"Good","Very Good"))</f>
        <v>Excellent</v>
      </c>
      <c r="F79" t="s">
        <v>14</v>
      </c>
      <c r="G79" t="s">
        <v>36</v>
      </c>
      <c r="H79" t="s">
        <v>33</v>
      </c>
      <c r="I79">
        <v>47</v>
      </c>
      <c r="J79" s="5">
        <v>1397</v>
      </c>
      <c r="K79" t="s">
        <v>27</v>
      </c>
      <c r="L79" s="1">
        <v>44120</v>
      </c>
      <c r="M79" s="1" t="str">
        <f>TEXT(tblsales[[#This Row],[Joining_Date]],"MMMM")</f>
        <v>October</v>
      </c>
      <c r="N79" s="5">
        <v>65659</v>
      </c>
      <c r="O79" t="s">
        <v>34</v>
      </c>
    </row>
    <row r="80" spans="1:15" x14ac:dyDescent="0.3">
      <c r="A80">
        <v>1054</v>
      </c>
      <c r="B80" t="s">
        <v>19</v>
      </c>
      <c r="C80" t="s">
        <v>50</v>
      </c>
      <c r="D80" t="s">
        <v>91</v>
      </c>
      <c r="E80" t="str">
        <f>IF(tblsales[[#This Row],[Revenue]]&gt;=50000,"Excellent",IF(tblsales[[#This Row],[Revenue]]&lt;=10000,"Good","Very Good"))</f>
        <v>Excellent</v>
      </c>
      <c r="F80" t="s">
        <v>14</v>
      </c>
      <c r="G80" t="s">
        <v>32</v>
      </c>
      <c r="H80" t="s">
        <v>33</v>
      </c>
      <c r="I80">
        <v>40</v>
      </c>
      <c r="J80" s="5">
        <v>1475</v>
      </c>
      <c r="K80" t="s">
        <v>22</v>
      </c>
      <c r="L80" s="1">
        <v>43767</v>
      </c>
      <c r="M80" s="1" t="str">
        <f>TEXT(tblsales[[#This Row],[Joining_Date]],"MMMM")</f>
        <v>October</v>
      </c>
      <c r="N80" s="5">
        <v>59000</v>
      </c>
      <c r="O80" t="s">
        <v>34</v>
      </c>
    </row>
    <row r="81" spans="1:15" x14ac:dyDescent="0.3">
      <c r="A81">
        <v>1040</v>
      </c>
      <c r="B81" t="s">
        <v>31</v>
      </c>
      <c r="C81" t="s">
        <v>46</v>
      </c>
      <c r="D81" t="s">
        <v>82</v>
      </c>
      <c r="E81" t="str">
        <f>IF(tblsales[[#This Row],[Revenue]]&gt;=50000,"Excellent",IF(tblsales[[#This Row],[Revenue]]&lt;=10000,"Good","Very Good"))</f>
        <v>Excellent</v>
      </c>
      <c r="F81" t="s">
        <v>14</v>
      </c>
      <c r="G81" t="s">
        <v>15</v>
      </c>
      <c r="H81" t="s">
        <v>30</v>
      </c>
      <c r="I81">
        <v>33</v>
      </c>
      <c r="J81" s="5">
        <v>1645</v>
      </c>
      <c r="K81" t="s">
        <v>27</v>
      </c>
      <c r="L81" s="1">
        <v>43305</v>
      </c>
      <c r="M81" s="1" t="str">
        <f>TEXT(tblsales[[#This Row],[Joining_Date]],"MMMM")</f>
        <v>July</v>
      </c>
      <c r="N81" s="5">
        <v>54285</v>
      </c>
      <c r="O81" t="s">
        <v>34</v>
      </c>
    </row>
    <row r="82" spans="1:15" x14ac:dyDescent="0.3">
      <c r="A82">
        <v>1064</v>
      </c>
      <c r="B82" t="s">
        <v>49</v>
      </c>
      <c r="C82" t="s">
        <v>29</v>
      </c>
      <c r="D82" t="s">
        <v>96</v>
      </c>
      <c r="E82" t="str">
        <f>IF(tblsales[[#This Row],[Revenue]]&gt;=50000,"Excellent",IF(tblsales[[#This Row],[Revenue]]&lt;=10000,"Good","Very Good"))</f>
        <v>Very Good</v>
      </c>
      <c r="F82" t="s">
        <v>14</v>
      </c>
      <c r="G82" t="s">
        <v>45</v>
      </c>
      <c r="H82" t="s">
        <v>33</v>
      </c>
      <c r="I82">
        <v>36</v>
      </c>
      <c r="J82" s="5">
        <v>1349</v>
      </c>
      <c r="K82" t="s">
        <v>39</v>
      </c>
      <c r="L82" s="1">
        <v>43624</v>
      </c>
      <c r="M82" s="1" t="str">
        <f>TEXT(tblsales[[#This Row],[Joining_Date]],"MMMM")</f>
        <v>June</v>
      </c>
      <c r="N82" s="5">
        <v>48564</v>
      </c>
      <c r="O82" t="s">
        <v>18</v>
      </c>
    </row>
    <row r="83" spans="1:15" x14ac:dyDescent="0.3">
      <c r="A83">
        <v>1065</v>
      </c>
      <c r="B83" t="s">
        <v>12</v>
      </c>
      <c r="C83" t="s">
        <v>20</v>
      </c>
      <c r="D83" t="s">
        <v>97</v>
      </c>
      <c r="E83" t="str">
        <f>IF(tblsales[[#This Row],[Revenue]]&gt;=50000,"Excellent",IF(tblsales[[#This Row],[Revenue]]&lt;=10000,"Good","Very Good"))</f>
        <v>Very Good</v>
      </c>
      <c r="F83" t="s">
        <v>14</v>
      </c>
      <c r="G83" t="s">
        <v>32</v>
      </c>
      <c r="H83" t="s">
        <v>16</v>
      </c>
      <c r="I83">
        <v>28</v>
      </c>
      <c r="J83" s="5">
        <v>1674</v>
      </c>
      <c r="K83" t="s">
        <v>22</v>
      </c>
      <c r="L83" s="1">
        <v>45069</v>
      </c>
      <c r="M83" s="1" t="str">
        <f>TEXT(tblsales[[#This Row],[Joining_Date]],"MMMM")</f>
        <v>May</v>
      </c>
      <c r="N83" s="5">
        <v>46872</v>
      </c>
      <c r="O83" t="s">
        <v>18</v>
      </c>
    </row>
    <row r="84" spans="1:15" x14ac:dyDescent="0.3">
      <c r="A84">
        <v>1030</v>
      </c>
      <c r="B84" t="s">
        <v>19</v>
      </c>
      <c r="C84" t="s">
        <v>29</v>
      </c>
      <c r="D84" t="s">
        <v>76</v>
      </c>
      <c r="E84" t="str">
        <f>IF(tblsales[[#This Row],[Revenue]]&gt;=50000,"Excellent",IF(tblsales[[#This Row],[Revenue]]&lt;=10000,"Good","Very Good"))</f>
        <v>Very Good</v>
      </c>
      <c r="F84" t="s">
        <v>14</v>
      </c>
      <c r="G84" t="s">
        <v>32</v>
      </c>
      <c r="H84" t="s">
        <v>43</v>
      </c>
      <c r="I84">
        <v>33</v>
      </c>
      <c r="J84" s="5">
        <v>1391</v>
      </c>
      <c r="K84" t="s">
        <v>27</v>
      </c>
      <c r="L84" s="1">
        <v>43859</v>
      </c>
      <c r="M84" s="1" t="str">
        <f>TEXT(tblsales[[#This Row],[Joining_Date]],"MMMM")</f>
        <v>January</v>
      </c>
      <c r="N84" s="5">
        <v>45903</v>
      </c>
      <c r="O84" t="s">
        <v>18</v>
      </c>
    </row>
    <row r="85" spans="1:15" x14ac:dyDescent="0.3">
      <c r="A85">
        <v>1048</v>
      </c>
      <c r="B85" t="s">
        <v>12</v>
      </c>
      <c r="C85" t="s">
        <v>50</v>
      </c>
      <c r="D85" t="s">
        <v>88</v>
      </c>
      <c r="E85" t="str">
        <f>IF(tblsales[[#This Row],[Revenue]]&gt;=50000,"Excellent",IF(tblsales[[#This Row],[Revenue]]&lt;=10000,"Good","Very Good"))</f>
        <v>Very Good</v>
      </c>
      <c r="F85" t="s">
        <v>14</v>
      </c>
      <c r="G85" t="s">
        <v>15</v>
      </c>
      <c r="H85" t="s">
        <v>43</v>
      </c>
      <c r="I85">
        <v>49</v>
      </c>
      <c r="J85" s="5">
        <v>710</v>
      </c>
      <c r="K85" t="s">
        <v>22</v>
      </c>
      <c r="L85" s="1">
        <v>45036</v>
      </c>
      <c r="M85" s="1" t="str">
        <f>TEXT(tblsales[[#This Row],[Joining_Date]],"MMMM")</f>
        <v>April</v>
      </c>
      <c r="N85" s="5">
        <v>34790</v>
      </c>
      <c r="O85" t="s">
        <v>18</v>
      </c>
    </row>
    <row r="86" spans="1:15" x14ac:dyDescent="0.3">
      <c r="A86">
        <v>1098</v>
      </c>
      <c r="B86" t="s">
        <v>19</v>
      </c>
      <c r="C86" t="s">
        <v>29</v>
      </c>
      <c r="D86" t="s">
        <v>76</v>
      </c>
      <c r="E86" t="str">
        <f>IF(tblsales[[#This Row],[Revenue]]&gt;=50000,"Excellent",IF(tblsales[[#This Row],[Revenue]]&lt;=10000,"Good","Very Good"))</f>
        <v>Very Good</v>
      </c>
      <c r="F86" t="s">
        <v>14</v>
      </c>
      <c r="G86" t="s">
        <v>25</v>
      </c>
      <c r="H86" t="s">
        <v>43</v>
      </c>
      <c r="I86">
        <v>25</v>
      </c>
      <c r="J86" s="5">
        <v>1372</v>
      </c>
      <c r="K86" t="s">
        <v>27</v>
      </c>
      <c r="L86" s="1">
        <v>44875</v>
      </c>
      <c r="M86" s="1" t="str">
        <f>TEXT(tblsales[[#This Row],[Joining_Date]],"MMMM")</f>
        <v>November</v>
      </c>
      <c r="N86" s="5">
        <v>34300</v>
      </c>
      <c r="O86" t="s">
        <v>18</v>
      </c>
    </row>
    <row r="87" spans="1:15" x14ac:dyDescent="0.3">
      <c r="A87">
        <v>1095</v>
      </c>
      <c r="B87" t="s">
        <v>48</v>
      </c>
      <c r="C87" t="s">
        <v>13</v>
      </c>
      <c r="D87" t="s">
        <v>79</v>
      </c>
      <c r="E87" t="str">
        <f>IF(tblsales[[#This Row],[Revenue]]&gt;=50000,"Excellent",IF(tblsales[[#This Row],[Revenue]]&lt;=10000,"Good","Very Good"))</f>
        <v>Very Good</v>
      </c>
      <c r="F87" t="s">
        <v>14</v>
      </c>
      <c r="G87" t="s">
        <v>25</v>
      </c>
      <c r="H87" t="s">
        <v>30</v>
      </c>
      <c r="I87">
        <v>39</v>
      </c>
      <c r="J87" s="5">
        <v>871</v>
      </c>
      <c r="K87" t="s">
        <v>39</v>
      </c>
      <c r="L87" s="1">
        <v>44127</v>
      </c>
      <c r="M87" s="1" t="str">
        <f>TEXT(tblsales[[#This Row],[Joining_Date]],"MMMM")</f>
        <v>October</v>
      </c>
      <c r="N87" s="5">
        <v>33969</v>
      </c>
      <c r="O87" t="s">
        <v>18</v>
      </c>
    </row>
    <row r="88" spans="1:15" x14ac:dyDescent="0.3">
      <c r="A88">
        <v>1017</v>
      </c>
      <c r="B88" t="s">
        <v>19</v>
      </c>
      <c r="C88" t="s">
        <v>46</v>
      </c>
      <c r="D88" t="s">
        <v>65</v>
      </c>
      <c r="E88" t="str">
        <f>IF(tblsales[[#This Row],[Revenue]]&gt;=50000,"Excellent",IF(tblsales[[#This Row],[Revenue]]&lt;=10000,"Good","Very Good"))</f>
        <v>Very Good</v>
      </c>
      <c r="F88" t="s">
        <v>14</v>
      </c>
      <c r="G88" t="s">
        <v>32</v>
      </c>
      <c r="H88" t="s">
        <v>16</v>
      </c>
      <c r="I88">
        <v>39</v>
      </c>
      <c r="J88" s="5">
        <v>857</v>
      </c>
      <c r="K88" t="s">
        <v>22</v>
      </c>
      <c r="L88" s="1">
        <v>45251</v>
      </c>
      <c r="M88" s="1" t="str">
        <f>TEXT(tblsales[[#This Row],[Joining_Date]],"MMMM")</f>
        <v>November</v>
      </c>
      <c r="N88" s="5">
        <v>33423</v>
      </c>
      <c r="O88" t="s">
        <v>18</v>
      </c>
    </row>
    <row r="89" spans="1:15" x14ac:dyDescent="0.3">
      <c r="A89">
        <v>1035</v>
      </c>
      <c r="B89" t="s">
        <v>48</v>
      </c>
      <c r="C89" t="s">
        <v>13</v>
      </c>
      <c r="D89" t="s">
        <v>79</v>
      </c>
      <c r="E89" t="str">
        <f>IF(tblsales[[#This Row],[Revenue]]&gt;=50000,"Excellent",IF(tblsales[[#This Row],[Revenue]]&lt;=10000,"Good","Very Good"))</f>
        <v>Very Good</v>
      </c>
      <c r="F89" t="s">
        <v>14</v>
      </c>
      <c r="G89" t="s">
        <v>25</v>
      </c>
      <c r="H89" t="s">
        <v>16</v>
      </c>
      <c r="I89">
        <v>39</v>
      </c>
      <c r="J89" s="5">
        <v>833</v>
      </c>
      <c r="K89" t="s">
        <v>22</v>
      </c>
      <c r="L89" s="1">
        <v>44454</v>
      </c>
      <c r="M89" s="1" t="str">
        <f>TEXT(tblsales[[#This Row],[Joining_Date]],"MMMM")</f>
        <v>September</v>
      </c>
      <c r="N89" s="5">
        <v>32487</v>
      </c>
      <c r="O89" t="s">
        <v>18</v>
      </c>
    </row>
    <row r="90" spans="1:15" x14ac:dyDescent="0.3">
      <c r="A90">
        <v>1001</v>
      </c>
      <c r="B90" t="s">
        <v>12</v>
      </c>
      <c r="C90" t="s">
        <v>13</v>
      </c>
      <c r="D90" t="s">
        <v>52</v>
      </c>
      <c r="E90" t="str">
        <f>IF(tblsales[[#This Row],[Revenue]]&gt;=50000,"Excellent",IF(tblsales[[#This Row],[Revenue]]&lt;=10000,"Good","Very Good"))</f>
        <v>Very Good</v>
      </c>
      <c r="F90" t="s">
        <v>14</v>
      </c>
      <c r="G90" t="s">
        <v>15</v>
      </c>
      <c r="H90" t="s">
        <v>16</v>
      </c>
      <c r="I90">
        <v>23</v>
      </c>
      <c r="J90" s="5">
        <v>1367</v>
      </c>
      <c r="K90" t="s">
        <v>17</v>
      </c>
      <c r="L90" s="1">
        <v>43774</v>
      </c>
      <c r="M90" s="1" t="str">
        <f>TEXT(tblsales[[#This Row],[Joining_Date]],"MMMM")</f>
        <v>November</v>
      </c>
      <c r="N90" s="5">
        <v>31441</v>
      </c>
      <c r="O90" t="s">
        <v>18</v>
      </c>
    </row>
    <row r="91" spans="1:15" x14ac:dyDescent="0.3">
      <c r="A91">
        <v>1074</v>
      </c>
      <c r="B91" t="s">
        <v>40</v>
      </c>
      <c r="C91" t="s">
        <v>29</v>
      </c>
      <c r="D91" t="s">
        <v>84</v>
      </c>
      <c r="E91" t="str">
        <f>IF(tblsales[[#This Row],[Revenue]]&gt;=50000,"Excellent",IF(tblsales[[#This Row],[Revenue]]&lt;=10000,"Good","Very Good"))</f>
        <v>Very Good</v>
      </c>
      <c r="F91" t="s">
        <v>14</v>
      </c>
      <c r="G91" t="s">
        <v>32</v>
      </c>
      <c r="H91" t="s">
        <v>26</v>
      </c>
      <c r="I91">
        <v>45</v>
      </c>
      <c r="J91" s="5">
        <v>655</v>
      </c>
      <c r="K91" t="s">
        <v>17</v>
      </c>
      <c r="L91" s="1">
        <v>43437</v>
      </c>
      <c r="M91" s="1" t="str">
        <f>TEXT(tblsales[[#This Row],[Joining_Date]],"MMMM")</f>
        <v>December</v>
      </c>
      <c r="N91" s="5">
        <v>29475</v>
      </c>
      <c r="O91" t="s">
        <v>18</v>
      </c>
    </row>
    <row r="92" spans="1:15" x14ac:dyDescent="0.3">
      <c r="A92">
        <v>1056</v>
      </c>
      <c r="B92" t="s">
        <v>19</v>
      </c>
      <c r="C92" t="s">
        <v>20</v>
      </c>
      <c r="D92" t="s">
        <v>53</v>
      </c>
      <c r="E92" t="str">
        <f>IF(tblsales[[#This Row],[Revenue]]&gt;=50000,"Excellent",IF(tblsales[[#This Row],[Revenue]]&lt;=10000,"Good","Very Good"))</f>
        <v>Very Good</v>
      </c>
      <c r="F92" t="s">
        <v>14</v>
      </c>
      <c r="G92" t="s">
        <v>32</v>
      </c>
      <c r="H92" t="s">
        <v>30</v>
      </c>
      <c r="I92">
        <v>41</v>
      </c>
      <c r="J92" s="5">
        <v>644</v>
      </c>
      <c r="K92" t="s">
        <v>17</v>
      </c>
      <c r="L92" s="1">
        <v>43772</v>
      </c>
      <c r="M92" s="1" t="str">
        <f>TEXT(tblsales[[#This Row],[Joining_Date]],"MMMM")</f>
        <v>November</v>
      </c>
      <c r="N92" s="5">
        <v>26404</v>
      </c>
      <c r="O92" t="s">
        <v>18</v>
      </c>
    </row>
    <row r="93" spans="1:15" x14ac:dyDescent="0.3">
      <c r="A93">
        <v>1032</v>
      </c>
      <c r="B93" t="s">
        <v>49</v>
      </c>
      <c r="C93" t="s">
        <v>47</v>
      </c>
      <c r="D93" t="s">
        <v>77</v>
      </c>
      <c r="E93" t="str">
        <f>IF(tblsales[[#This Row],[Revenue]]&gt;=50000,"Excellent",IF(tblsales[[#This Row],[Revenue]]&lt;=10000,"Good","Very Good"))</f>
        <v>Very Good</v>
      </c>
      <c r="F93" t="s">
        <v>14</v>
      </c>
      <c r="G93" t="s">
        <v>32</v>
      </c>
      <c r="H93" t="s">
        <v>26</v>
      </c>
      <c r="I93">
        <v>16</v>
      </c>
      <c r="J93" s="5">
        <v>1616</v>
      </c>
      <c r="K93" t="s">
        <v>17</v>
      </c>
      <c r="L93" s="1">
        <v>45281</v>
      </c>
      <c r="M93" s="1" t="str">
        <f>TEXT(tblsales[[#This Row],[Joining_Date]],"MMMM")</f>
        <v>December</v>
      </c>
      <c r="N93" s="5">
        <v>25856</v>
      </c>
      <c r="O93" t="s">
        <v>18</v>
      </c>
    </row>
    <row r="94" spans="1:15" x14ac:dyDescent="0.3">
      <c r="A94">
        <v>1027</v>
      </c>
      <c r="B94" t="s">
        <v>48</v>
      </c>
      <c r="C94" t="s">
        <v>20</v>
      </c>
      <c r="D94" t="s">
        <v>73</v>
      </c>
      <c r="E94" t="str">
        <f>IF(tblsales[[#This Row],[Revenue]]&gt;=50000,"Excellent",IF(tblsales[[#This Row],[Revenue]]&lt;=10000,"Good","Very Good"))</f>
        <v>Very Good</v>
      </c>
      <c r="F94" t="s">
        <v>14</v>
      </c>
      <c r="G94" t="s">
        <v>15</v>
      </c>
      <c r="H94" t="s">
        <v>33</v>
      </c>
      <c r="I94">
        <v>14</v>
      </c>
      <c r="J94" s="5">
        <v>1742</v>
      </c>
      <c r="K94" t="s">
        <v>41</v>
      </c>
      <c r="L94" s="1">
        <v>44459</v>
      </c>
      <c r="M94" s="1" t="str">
        <f>TEXT(tblsales[[#This Row],[Joining_Date]],"MMMM")</f>
        <v>September</v>
      </c>
      <c r="N94" s="5">
        <v>24388</v>
      </c>
      <c r="O94" t="s">
        <v>18</v>
      </c>
    </row>
    <row r="95" spans="1:15" x14ac:dyDescent="0.3">
      <c r="A95">
        <v>1079</v>
      </c>
      <c r="B95" t="s">
        <v>12</v>
      </c>
      <c r="C95" t="s">
        <v>46</v>
      </c>
      <c r="D95" t="s">
        <v>83</v>
      </c>
      <c r="E95" t="str">
        <f>IF(tblsales[[#This Row],[Revenue]]&gt;=50000,"Excellent",IF(tblsales[[#This Row],[Revenue]]&lt;=10000,"Good","Very Good"))</f>
        <v>Very Good</v>
      </c>
      <c r="F95" t="s">
        <v>14</v>
      </c>
      <c r="G95" t="s">
        <v>15</v>
      </c>
      <c r="H95" t="s">
        <v>16</v>
      </c>
      <c r="I95">
        <v>26</v>
      </c>
      <c r="J95" s="5">
        <v>586</v>
      </c>
      <c r="K95" t="s">
        <v>22</v>
      </c>
      <c r="L95" s="1">
        <v>44991</v>
      </c>
      <c r="M95" s="1" t="str">
        <f>TEXT(tblsales[[#This Row],[Joining_Date]],"MMMM")</f>
        <v>March</v>
      </c>
      <c r="N95" s="5">
        <v>15236</v>
      </c>
      <c r="O95" t="s">
        <v>28</v>
      </c>
    </row>
    <row r="96" spans="1:15" x14ac:dyDescent="0.3">
      <c r="A96">
        <v>1047</v>
      </c>
      <c r="B96" t="s">
        <v>35</v>
      </c>
      <c r="C96" t="s">
        <v>50</v>
      </c>
      <c r="D96" t="s">
        <v>87</v>
      </c>
      <c r="E96" t="str">
        <f>IF(tblsales[[#This Row],[Revenue]]&gt;=50000,"Excellent",IF(tblsales[[#This Row],[Revenue]]&lt;=10000,"Good","Very Good"))</f>
        <v>Very Good</v>
      </c>
      <c r="F96" t="s">
        <v>14</v>
      </c>
      <c r="G96" t="s">
        <v>32</v>
      </c>
      <c r="H96" t="s">
        <v>33</v>
      </c>
      <c r="I96">
        <v>8</v>
      </c>
      <c r="J96" s="5">
        <v>1880</v>
      </c>
      <c r="K96" t="s">
        <v>41</v>
      </c>
      <c r="L96" s="1">
        <v>45095</v>
      </c>
      <c r="M96" s="1" t="str">
        <f>TEXT(tblsales[[#This Row],[Joining_Date]],"MMMM")</f>
        <v>June</v>
      </c>
      <c r="N96" s="5">
        <v>15040</v>
      </c>
      <c r="O96" t="s">
        <v>28</v>
      </c>
    </row>
    <row r="97" spans="1:15" x14ac:dyDescent="0.3">
      <c r="A97">
        <v>1059</v>
      </c>
      <c r="B97" t="s">
        <v>31</v>
      </c>
      <c r="C97" t="s">
        <v>46</v>
      </c>
      <c r="D97" t="s">
        <v>82</v>
      </c>
      <c r="E97" t="str">
        <f>IF(tblsales[[#This Row],[Revenue]]&gt;=50000,"Excellent",IF(tblsales[[#This Row],[Revenue]]&lt;=10000,"Good","Very Good"))</f>
        <v>Very Good</v>
      </c>
      <c r="F97" t="s">
        <v>14</v>
      </c>
      <c r="G97" t="s">
        <v>15</v>
      </c>
      <c r="H97" t="s">
        <v>16</v>
      </c>
      <c r="I97">
        <v>39</v>
      </c>
      <c r="J97" s="5">
        <v>366</v>
      </c>
      <c r="K97" t="s">
        <v>41</v>
      </c>
      <c r="L97" s="1">
        <v>44129</v>
      </c>
      <c r="M97" s="1" t="str">
        <f>TEXT(tblsales[[#This Row],[Joining_Date]],"MMMM")</f>
        <v>October</v>
      </c>
      <c r="N97" s="5">
        <v>14274</v>
      </c>
      <c r="O97" t="s">
        <v>28</v>
      </c>
    </row>
    <row r="98" spans="1:15" x14ac:dyDescent="0.3">
      <c r="A98">
        <v>1057</v>
      </c>
      <c r="B98" t="s">
        <v>35</v>
      </c>
      <c r="C98" t="s">
        <v>13</v>
      </c>
      <c r="D98" t="s">
        <v>64</v>
      </c>
      <c r="E98" t="str">
        <f>IF(tblsales[[#This Row],[Revenue]]&gt;=50000,"Excellent",IF(tblsales[[#This Row],[Revenue]]&lt;=10000,"Good","Very Good"))</f>
        <v>Very Good</v>
      </c>
      <c r="F98" t="s">
        <v>14</v>
      </c>
      <c r="G98" t="s">
        <v>25</v>
      </c>
      <c r="H98" t="s">
        <v>33</v>
      </c>
      <c r="I98">
        <v>13</v>
      </c>
      <c r="J98" s="5">
        <v>1075</v>
      </c>
      <c r="K98" t="s">
        <v>39</v>
      </c>
      <c r="L98" s="1">
        <v>45070</v>
      </c>
      <c r="M98" s="1" t="str">
        <f>TEXT(tblsales[[#This Row],[Joining_Date]],"MMMM")</f>
        <v>May</v>
      </c>
      <c r="N98" s="5">
        <v>13975</v>
      </c>
      <c r="O98" t="s">
        <v>28</v>
      </c>
    </row>
    <row r="99" spans="1:15" x14ac:dyDescent="0.3">
      <c r="A99">
        <v>1080</v>
      </c>
      <c r="B99" t="s">
        <v>19</v>
      </c>
      <c r="C99" t="s">
        <v>50</v>
      </c>
      <c r="D99" t="s">
        <v>91</v>
      </c>
      <c r="E99" t="str">
        <f>IF(tblsales[[#This Row],[Revenue]]&gt;=50000,"Excellent",IF(tblsales[[#This Row],[Revenue]]&lt;=10000,"Good","Very Good"))</f>
        <v>Good</v>
      </c>
      <c r="F99" t="s">
        <v>14</v>
      </c>
      <c r="G99" t="s">
        <v>45</v>
      </c>
      <c r="H99" t="s">
        <v>30</v>
      </c>
      <c r="I99">
        <v>17</v>
      </c>
      <c r="J99" s="5">
        <v>547</v>
      </c>
      <c r="K99" t="s">
        <v>17</v>
      </c>
      <c r="L99" s="1">
        <v>44377</v>
      </c>
      <c r="M99" s="1" t="str">
        <f>TEXT(tblsales[[#This Row],[Joining_Date]],"MMMM")</f>
        <v>June</v>
      </c>
      <c r="N99" s="5">
        <v>9299</v>
      </c>
      <c r="O99" t="s">
        <v>28</v>
      </c>
    </row>
    <row r="100" spans="1:15" x14ac:dyDescent="0.3">
      <c r="A100">
        <v>1038</v>
      </c>
      <c r="B100" t="s">
        <v>49</v>
      </c>
      <c r="C100" t="s">
        <v>46</v>
      </c>
      <c r="D100" t="s">
        <v>80</v>
      </c>
      <c r="E100" t="str">
        <f>IF(tblsales[[#This Row],[Revenue]]&gt;=50000,"Excellent",IF(tblsales[[#This Row],[Revenue]]&lt;=10000,"Good","Very Good"))</f>
        <v>Good</v>
      </c>
      <c r="F100" t="s">
        <v>14</v>
      </c>
      <c r="G100" t="s">
        <v>32</v>
      </c>
      <c r="H100" t="s">
        <v>43</v>
      </c>
      <c r="I100">
        <v>30</v>
      </c>
      <c r="J100" s="5">
        <v>228</v>
      </c>
      <c r="K100" t="s">
        <v>39</v>
      </c>
      <c r="L100" s="1">
        <v>45201</v>
      </c>
      <c r="M100" s="1" t="str">
        <f>TEXT(tblsales[[#This Row],[Joining_Date]],"MMMM")</f>
        <v>October</v>
      </c>
      <c r="N100" s="5">
        <v>6840</v>
      </c>
      <c r="O100" t="s">
        <v>28</v>
      </c>
    </row>
    <row r="101" spans="1:15" x14ac:dyDescent="0.3">
      <c r="A101">
        <v>1096</v>
      </c>
      <c r="B101" t="s">
        <v>48</v>
      </c>
      <c r="C101" t="s">
        <v>20</v>
      </c>
      <c r="D101" t="s">
        <v>73</v>
      </c>
      <c r="E101" t="str">
        <f>IF(tblsales[[#This Row],[Revenue]]&gt;=50000,"Excellent",IF(tblsales[[#This Row],[Revenue]]&lt;=10000,"Good","Very Good"))</f>
        <v>Good</v>
      </c>
      <c r="F101" t="s">
        <v>14</v>
      </c>
      <c r="G101" t="s">
        <v>32</v>
      </c>
      <c r="H101" t="s">
        <v>43</v>
      </c>
      <c r="I101">
        <v>16</v>
      </c>
      <c r="J101" s="5">
        <v>372</v>
      </c>
      <c r="K101" t="s">
        <v>39</v>
      </c>
      <c r="L101" s="1">
        <v>44747</v>
      </c>
      <c r="M101" s="1" t="str">
        <f>TEXT(tblsales[[#This Row],[Joining_Date]],"MMMM")</f>
        <v>July</v>
      </c>
      <c r="N101" s="5">
        <v>5952</v>
      </c>
      <c r="O101" t="s">
        <v>28</v>
      </c>
    </row>
  </sheetData>
  <conditionalFormatting sqref="E1:E1048576">
    <cfRule type="iconSet" priority="1">
      <iconSet iconSet="5Quarters">
        <cfvo type="percent" val="0"/>
        <cfvo type="percent" val="20"/>
        <cfvo type="percent" val="40"/>
        <cfvo type="percent" val="60"/>
        <cfvo type="percent" val="80"/>
      </iconSet>
    </cfRule>
    <cfRule type="colorScale" priority="6">
      <colorScale>
        <cfvo type="min"/>
        <cfvo type="percentile" val="50"/>
        <cfvo type="max"/>
        <color rgb="FFF8696B"/>
        <color rgb="FFFFEB84"/>
        <color rgb="FF63BE7B"/>
      </colorScale>
    </cfRule>
  </conditionalFormatting>
  <conditionalFormatting sqref="E2:E101">
    <cfRule type="dataBar" priority="5">
      <dataBar>
        <cfvo type="min"/>
        <cfvo type="max"/>
        <color rgb="FF638EC6"/>
      </dataBar>
      <extLst>
        <ext xmlns:x14="http://schemas.microsoft.com/office/spreadsheetml/2009/9/main" uri="{B025F937-C7B1-47D3-B67F-A62EFF666E3E}">
          <x14:id>{7FEAF989-EE38-419A-AB9F-7530A6DD43AF}</x14:id>
        </ext>
      </extLst>
    </cfRule>
  </conditionalFormatting>
  <conditionalFormatting sqref="N2:N101">
    <cfRule type="cellIs" dxfId="2" priority="2" operator="between">
      <formula>10000</formula>
      <formula>50000</formula>
    </cfRule>
    <cfRule type="cellIs" dxfId="1" priority="3" operator="lessThan">
      <formula>10000</formula>
    </cfRule>
    <cfRule type="cellIs" dxfId="0" priority="4" operator="greaterThan">
      <formula>50000</formula>
    </cfRule>
  </conditionalFormatting>
  <dataValidations count="2">
    <dataValidation type="list" allowBlank="1" showInputMessage="1" showErrorMessage="1" sqref="G1:G101" xr:uid="{586FA00B-9E3E-4112-AFB8-B98CB03CA7DB}">
      <formula1>$V$12:$V$16</formula1>
    </dataValidation>
    <dataValidation type="list" allowBlank="1" showInputMessage="1" showErrorMessage="1" sqref="F2:F101" xr:uid="{C5E01E19-3BC2-4E21-84E9-3761A9D7F06A}">
      <formula1>$U$12:$U$16</formula1>
    </dataValidation>
  </dataValidations>
  <pageMargins left="0.7" right="0.7" top="0.75" bottom="0.75" header="0.3" footer="0.3"/>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dataBar" id="{7FEAF989-EE38-419A-AB9F-7530A6DD43AF}">
            <x14:dataBar minLength="0" maxLength="100" gradient="0">
              <x14:cfvo type="autoMin"/>
              <x14:cfvo type="autoMax"/>
              <x14:negativeFillColor rgb="FFFF0000"/>
              <x14:axisColor rgb="FF000000"/>
            </x14:dataBar>
          </x14:cfRule>
          <xm:sqref>E2:E101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E6518-0319-4F13-9805-A673892E1AE8}">
  <dimension ref="A1:B15"/>
  <sheetViews>
    <sheetView zoomScale="136" workbookViewId="0">
      <selection activeCell="D11" sqref="D11"/>
    </sheetView>
  </sheetViews>
  <sheetFormatPr defaultRowHeight="14.4" x14ac:dyDescent="0.3"/>
  <cols>
    <col min="1" max="1" width="12.5546875" customWidth="1"/>
    <col min="2" max="2" width="18" bestFit="1" customWidth="1"/>
  </cols>
  <sheetData>
    <row r="1" spans="1:2" x14ac:dyDescent="0.3">
      <c r="A1" t="s">
        <v>3</v>
      </c>
      <c r="B1" t="s">
        <v>130</v>
      </c>
    </row>
    <row r="2" spans="1:2" x14ac:dyDescent="0.3">
      <c r="A2" t="s">
        <v>38</v>
      </c>
      <c r="B2">
        <f>SUMIFS(project_data!N:N, project_data!F:F, A2)</f>
        <v>622585</v>
      </c>
    </row>
    <row r="3" spans="1:2" x14ac:dyDescent="0.3">
      <c r="A3" t="s">
        <v>21</v>
      </c>
      <c r="B3">
        <f>SUMIFS(project_data!N:N, project_data!F:F, A3)</f>
        <v>762916</v>
      </c>
    </row>
    <row r="4" spans="1:2" x14ac:dyDescent="0.3">
      <c r="A4" t="s">
        <v>24</v>
      </c>
      <c r="B4">
        <f>SUMIFS(project_data!N:N, project_data!F:F, A4)</f>
        <v>345271</v>
      </c>
    </row>
    <row r="5" spans="1:2" x14ac:dyDescent="0.3">
      <c r="A5" t="s">
        <v>44</v>
      </c>
      <c r="B5">
        <f>SUMIFS(project_data!N:N, project_data!F:F, A5)</f>
        <v>432296</v>
      </c>
    </row>
    <row r="6" spans="1:2" x14ac:dyDescent="0.3">
      <c r="A6" t="s">
        <v>14</v>
      </c>
      <c r="B6">
        <f>SUMIFS(project_data!N:N, project_data!F:F, A6)</f>
        <v>867905</v>
      </c>
    </row>
    <row r="10" spans="1:2" x14ac:dyDescent="0.3">
      <c r="A10" t="s">
        <v>3</v>
      </c>
      <c r="B10" t="s">
        <v>131</v>
      </c>
    </row>
    <row r="11" spans="1:2" x14ac:dyDescent="0.3">
      <c r="A11" t="s">
        <v>38</v>
      </c>
      <c r="B11" s="25">
        <f>AVERAGEIFS(project_data!N:N,project_data!F:F, A11)</f>
        <v>29646.904761904763</v>
      </c>
    </row>
    <row r="12" spans="1:2" x14ac:dyDescent="0.3">
      <c r="A12" t="s">
        <v>21</v>
      </c>
      <c r="B12" s="25">
        <f>AVERAGEIFS(project_data!N:N,project_data!F:F, A12)</f>
        <v>29342.923076923078</v>
      </c>
    </row>
    <row r="13" spans="1:2" x14ac:dyDescent="0.3">
      <c r="A13" t="s">
        <v>24</v>
      </c>
      <c r="B13" s="25">
        <f>AVERAGEIFS(project_data!N:N,project_data!F:F, A13)</f>
        <v>24662.214285714286</v>
      </c>
    </row>
    <row r="14" spans="1:2" x14ac:dyDescent="0.3">
      <c r="A14" t="s">
        <v>44</v>
      </c>
      <c r="B14" s="25">
        <f>AVERAGEIFS(project_data!N:N,project_data!F:F, A14)</f>
        <v>30878.285714285714</v>
      </c>
    </row>
    <row r="15" spans="1:2" x14ac:dyDescent="0.3">
      <c r="A15" t="s">
        <v>14</v>
      </c>
      <c r="B15" s="25">
        <f>AVERAGEIFS(project_data!N:N,project_data!F:F, A15)</f>
        <v>34716.199999999997</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25B79-F096-40E7-A7A1-1C0A29D86608}">
  <dimension ref="A1:T107"/>
  <sheetViews>
    <sheetView topLeftCell="G1" workbookViewId="0">
      <selection activeCell="H20" sqref="H20"/>
    </sheetView>
  </sheetViews>
  <sheetFormatPr defaultRowHeight="14.4" outlineLevelRow="2" x14ac:dyDescent="0.3"/>
  <cols>
    <col min="1" max="1" width="14.33203125" bestFit="1" customWidth="1"/>
    <col min="2" max="2" width="12.6640625" bestFit="1" customWidth="1"/>
    <col min="3" max="3" width="12.5546875" bestFit="1" customWidth="1"/>
    <col min="4" max="4" width="12.109375" bestFit="1" customWidth="1"/>
    <col min="5" max="5" width="13.33203125" bestFit="1" customWidth="1"/>
    <col min="6" max="6" width="12" bestFit="1" customWidth="1"/>
    <col min="7" max="7" width="14.5546875" bestFit="1" customWidth="1"/>
    <col min="8" max="8" width="12.21875" bestFit="1" customWidth="1"/>
    <col min="9" max="9" width="11.88671875" style="5" bestFit="1" customWidth="1"/>
    <col min="10" max="10" width="10.88671875" bestFit="1" customWidth="1"/>
    <col min="11" max="11" width="14" bestFit="1" customWidth="1"/>
    <col min="12" max="12" width="10.5546875" style="5" customWidth="1"/>
    <col min="13" max="13" width="20.6640625" bestFit="1" customWidth="1"/>
    <col min="19" max="19" width="13.33203125" bestFit="1" customWidth="1"/>
    <col min="20" max="20" width="12" bestFit="1" customWidth="1"/>
  </cols>
  <sheetData>
    <row r="1" spans="1:20" x14ac:dyDescent="0.3">
      <c r="A1" s="20" t="s">
        <v>0</v>
      </c>
      <c r="B1" s="20" t="s">
        <v>1</v>
      </c>
      <c r="C1" s="20" t="s">
        <v>2</v>
      </c>
      <c r="D1" s="20" t="s">
        <v>51</v>
      </c>
      <c r="E1" s="20" t="s">
        <v>3</v>
      </c>
      <c r="F1" s="20" t="s">
        <v>4</v>
      </c>
      <c r="G1" s="20" t="s">
        <v>5</v>
      </c>
      <c r="H1" s="20" t="s">
        <v>6</v>
      </c>
      <c r="I1" s="21" t="s">
        <v>7</v>
      </c>
      <c r="J1" s="20" t="s">
        <v>8</v>
      </c>
      <c r="K1" s="20" t="s">
        <v>9</v>
      </c>
      <c r="L1" s="21" t="s">
        <v>10</v>
      </c>
      <c r="M1" s="20" t="s">
        <v>11</v>
      </c>
    </row>
    <row r="2" spans="1:20" hidden="1" outlineLevel="2" x14ac:dyDescent="0.3">
      <c r="A2" s="6">
        <v>1084</v>
      </c>
      <c r="B2" s="6" t="s">
        <v>35</v>
      </c>
      <c r="C2" s="6" t="s">
        <v>50</v>
      </c>
      <c r="D2" s="6" t="s">
        <v>87</v>
      </c>
      <c r="E2" s="6" t="s">
        <v>38</v>
      </c>
      <c r="F2" s="6" t="s">
        <v>36</v>
      </c>
      <c r="G2" s="6" t="s">
        <v>43</v>
      </c>
      <c r="H2" s="6">
        <v>45</v>
      </c>
      <c r="I2" s="7">
        <v>1731</v>
      </c>
      <c r="J2" s="6" t="s">
        <v>41</v>
      </c>
      <c r="K2" s="8">
        <v>43156</v>
      </c>
      <c r="L2" s="7">
        <v>77895</v>
      </c>
      <c r="M2" s="6" t="s">
        <v>34</v>
      </c>
    </row>
    <row r="3" spans="1:20" hidden="1" outlineLevel="2" x14ac:dyDescent="0.3">
      <c r="A3" s="3">
        <v>1044</v>
      </c>
      <c r="B3" s="3" t="s">
        <v>35</v>
      </c>
      <c r="C3" s="3" t="s">
        <v>42</v>
      </c>
      <c r="D3" s="3" t="s">
        <v>67</v>
      </c>
      <c r="E3" s="3" t="s">
        <v>38</v>
      </c>
      <c r="F3" s="3" t="s">
        <v>15</v>
      </c>
      <c r="G3" s="3" t="s">
        <v>26</v>
      </c>
      <c r="H3" s="3">
        <v>38</v>
      </c>
      <c r="I3" s="9">
        <v>1588</v>
      </c>
      <c r="J3" s="3" t="s">
        <v>17</v>
      </c>
      <c r="K3" s="10">
        <v>45259</v>
      </c>
      <c r="L3" s="9">
        <v>60344</v>
      </c>
      <c r="M3" s="3" t="s">
        <v>34</v>
      </c>
    </row>
    <row r="4" spans="1:20" hidden="1" outlineLevel="2" x14ac:dyDescent="0.3">
      <c r="A4" s="2">
        <v>1072</v>
      </c>
      <c r="B4" s="2" t="s">
        <v>40</v>
      </c>
      <c r="C4" s="2" t="s">
        <v>47</v>
      </c>
      <c r="D4" s="2" t="s">
        <v>78</v>
      </c>
      <c r="E4" s="2" t="s">
        <v>38</v>
      </c>
      <c r="F4" s="2" t="s">
        <v>45</v>
      </c>
      <c r="G4" s="2" t="s">
        <v>30</v>
      </c>
      <c r="H4" s="2">
        <v>29</v>
      </c>
      <c r="I4" s="11">
        <v>1883</v>
      </c>
      <c r="J4" s="2" t="s">
        <v>22</v>
      </c>
      <c r="K4" s="12">
        <v>43207</v>
      </c>
      <c r="L4" s="11">
        <v>54607</v>
      </c>
      <c r="M4" s="2" t="s">
        <v>34</v>
      </c>
    </row>
    <row r="5" spans="1:20" hidden="1" outlineLevel="2" x14ac:dyDescent="0.3">
      <c r="A5" s="3">
        <v>1012</v>
      </c>
      <c r="B5" s="3" t="s">
        <v>12</v>
      </c>
      <c r="C5" s="3" t="s">
        <v>13</v>
      </c>
      <c r="D5" s="3" t="s">
        <v>52</v>
      </c>
      <c r="E5" s="3" t="s">
        <v>38</v>
      </c>
      <c r="F5" s="3" t="s">
        <v>25</v>
      </c>
      <c r="G5" s="3" t="s">
        <v>33</v>
      </c>
      <c r="H5" s="3">
        <v>36</v>
      </c>
      <c r="I5" s="9">
        <v>1356</v>
      </c>
      <c r="J5" s="3" t="s">
        <v>39</v>
      </c>
      <c r="K5" s="10">
        <v>43724</v>
      </c>
      <c r="L5" s="9">
        <v>48816</v>
      </c>
      <c r="M5" s="3" t="s">
        <v>18</v>
      </c>
    </row>
    <row r="6" spans="1:20" hidden="1" outlineLevel="2" x14ac:dyDescent="0.3">
      <c r="A6" s="2">
        <v>1058</v>
      </c>
      <c r="B6" s="2" t="s">
        <v>49</v>
      </c>
      <c r="C6" s="2" t="s">
        <v>20</v>
      </c>
      <c r="D6" s="2" t="s">
        <v>93</v>
      </c>
      <c r="E6" s="2" t="s">
        <v>38</v>
      </c>
      <c r="F6" s="2" t="s">
        <v>45</v>
      </c>
      <c r="G6" s="2" t="s">
        <v>30</v>
      </c>
      <c r="H6" s="2">
        <v>28</v>
      </c>
      <c r="I6" s="11">
        <v>1405</v>
      </c>
      <c r="J6" s="2" t="s">
        <v>39</v>
      </c>
      <c r="K6" s="12">
        <v>43161</v>
      </c>
      <c r="L6" s="11">
        <v>39340</v>
      </c>
      <c r="M6" s="2" t="s">
        <v>18</v>
      </c>
    </row>
    <row r="7" spans="1:20" hidden="1" outlineLevel="2" x14ac:dyDescent="0.3">
      <c r="A7" s="3">
        <v>1036</v>
      </c>
      <c r="B7" s="3" t="s">
        <v>23</v>
      </c>
      <c r="C7" s="3" t="s">
        <v>47</v>
      </c>
      <c r="D7" s="3" t="s">
        <v>70</v>
      </c>
      <c r="E7" s="3" t="s">
        <v>38</v>
      </c>
      <c r="F7" s="3" t="s">
        <v>25</v>
      </c>
      <c r="G7" s="3" t="s">
        <v>30</v>
      </c>
      <c r="H7" s="3">
        <v>27</v>
      </c>
      <c r="I7" s="9">
        <v>1417</v>
      </c>
      <c r="J7" s="3" t="s">
        <v>39</v>
      </c>
      <c r="K7" s="10">
        <v>44976</v>
      </c>
      <c r="L7" s="9">
        <v>38259</v>
      </c>
      <c r="M7" s="3" t="s">
        <v>18</v>
      </c>
    </row>
    <row r="8" spans="1:20" hidden="1" outlineLevel="2" x14ac:dyDescent="0.3">
      <c r="A8" s="2">
        <v>1037</v>
      </c>
      <c r="B8" s="2" t="s">
        <v>19</v>
      </c>
      <c r="C8" s="2" t="s">
        <v>46</v>
      </c>
      <c r="D8" s="2" t="s">
        <v>65</v>
      </c>
      <c r="E8" s="2" t="s">
        <v>38</v>
      </c>
      <c r="F8" s="2" t="s">
        <v>25</v>
      </c>
      <c r="G8" s="2" t="s">
        <v>43</v>
      </c>
      <c r="H8" s="2">
        <v>21</v>
      </c>
      <c r="I8" s="11">
        <v>1740</v>
      </c>
      <c r="J8" s="2" t="s">
        <v>39</v>
      </c>
      <c r="K8" s="12">
        <v>43169</v>
      </c>
      <c r="L8" s="11">
        <v>36540</v>
      </c>
      <c r="M8" s="2" t="s">
        <v>18</v>
      </c>
    </row>
    <row r="9" spans="1:20" hidden="1" outlineLevel="2" x14ac:dyDescent="0.3">
      <c r="A9" s="3">
        <v>1089</v>
      </c>
      <c r="B9" s="3" t="s">
        <v>19</v>
      </c>
      <c r="C9" s="3" t="s">
        <v>13</v>
      </c>
      <c r="D9" s="3" t="s">
        <v>86</v>
      </c>
      <c r="E9" s="3" t="s">
        <v>38</v>
      </c>
      <c r="F9" s="3" t="s">
        <v>25</v>
      </c>
      <c r="G9" s="3" t="s">
        <v>30</v>
      </c>
      <c r="H9" s="3">
        <v>32</v>
      </c>
      <c r="I9" s="9">
        <v>1133</v>
      </c>
      <c r="J9" s="3" t="s">
        <v>39</v>
      </c>
      <c r="K9" s="10">
        <v>45226</v>
      </c>
      <c r="L9" s="9">
        <v>36256</v>
      </c>
      <c r="M9" s="3" t="s">
        <v>18</v>
      </c>
    </row>
    <row r="10" spans="1:20" hidden="1" outlineLevel="2" x14ac:dyDescent="0.3">
      <c r="A10" s="2">
        <v>1078</v>
      </c>
      <c r="B10" s="2" t="s">
        <v>19</v>
      </c>
      <c r="C10" s="2" t="s">
        <v>50</v>
      </c>
      <c r="D10" s="2" t="s">
        <v>91</v>
      </c>
      <c r="E10" s="2" t="s">
        <v>38</v>
      </c>
      <c r="F10" s="2" t="s">
        <v>45</v>
      </c>
      <c r="G10" s="2" t="s">
        <v>30</v>
      </c>
      <c r="H10" s="2">
        <v>29</v>
      </c>
      <c r="I10" s="11">
        <v>1224</v>
      </c>
      <c r="J10" s="2" t="s">
        <v>17</v>
      </c>
      <c r="K10" s="12">
        <v>43725</v>
      </c>
      <c r="L10" s="11">
        <v>35496</v>
      </c>
      <c r="M10" s="2" t="s">
        <v>18</v>
      </c>
    </row>
    <row r="11" spans="1:20" hidden="1" outlineLevel="2" x14ac:dyDescent="0.3">
      <c r="A11" s="3">
        <v>1053</v>
      </c>
      <c r="B11" s="3" t="s">
        <v>31</v>
      </c>
      <c r="C11" s="3" t="s">
        <v>46</v>
      </c>
      <c r="D11" s="3" t="s">
        <v>82</v>
      </c>
      <c r="E11" s="3" t="s">
        <v>38</v>
      </c>
      <c r="F11" s="3" t="s">
        <v>45</v>
      </c>
      <c r="G11" s="3" t="s">
        <v>43</v>
      </c>
      <c r="H11" s="3">
        <v>25</v>
      </c>
      <c r="I11" s="9">
        <v>1293</v>
      </c>
      <c r="J11" s="3" t="s">
        <v>41</v>
      </c>
      <c r="K11" s="10">
        <v>44988</v>
      </c>
      <c r="L11" s="9">
        <v>32325</v>
      </c>
      <c r="M11" s="3" t="s">
        <v>18</v>
      </c>
      <c r="S11" t="s">
        <v>3</v>
      </c>
      <c r="T11" t="s">
        <v>4</v>
      </c>
    </row>
    <row r="12" spans="1:20" hidden="1" outlineLevel="2" x14ac:dyDescent="0.3">
      <c r="A12" s="2">
        <v>1007</v>
      </c>
      <c r="B12" s="2" t="s">
        <v>23</v>
      </c>
      <c r="C12" s="2" t="s">
        <v>37</v>
      </c>
      <c r="D12" s="2" t="s">
        <v>58</v>
      </c>
      <c r="E12" s="2" t="s">
        <v>38</v>
      </c>
      <c r="F12" s="2" t="s">
        <v>25</v>
      </c>
      <c r="G12" s="2" t="s">
        <v>26</v>
      </c>
      <c r="H12" s="2">
        <v>20</v>
      </c>
      <c r="I12" s="11">
        <v>1409</v>
      </c>
      <c r="J12" s="2" t="s">
        <v>22</v>
      </c>
      <c r="K12" s="12">
        <v>44178</v>
      </c>
      <c r="L12" s="11">
        <v>28180</v>
      </c>
      <c r="M12" s="2" t="s">
        <v>18</v>
      </c>
      <c r="S12" t="s">
        <v>14</v>
      </c>
      <c r="T12" t="s">
        <v>15</v>
      </c>
    </row>
    <row r="13" spans="1:20" hidden="1" outlineLevel="2" x14ac:dyDescent="0.3">
      <c r="A13" s="3">
        <v>1082</v>
      </c>
      <c r="B13" s="3" t="s">
        <v>19</v>
      </c>
      <c r="C13" s="3" t="s">
        <v>13</v>
      </c>
      <c r="D13" s="3" t="s">
        <v>86</v>
      </c>
      <c r="E13" s="3" t="s">
        <v>38</v>
      </c>
      <c r="F13" s="3" t="s">
        <v>36</v>
      </c>
      <c r="G13" s="3" t="s">
        <v>30</v>
      </c>
      <c r="H13" s="3">
        <v>40</v>
      </c>
      <c r="I13" s="9">
        <v>704</v>
      </c>
      <c r="J13" s="3" t="s">
        <v>17</v>
      </c>
      <c r="K13" s="10">
        <v>43403</v>
      </c>
      <c r="L13" s="9">
        <v>28160</v>
      </c>
      <c r="M13" s="3" t="s">
        <v>18</v>
      </c>
      <c r="S13" t="s">
        <v>44</v>
      </c>
      <c r="T13" t="s">
        <v>25</v>
      </c>
    </row>
    <row r="14" spans="1:20" hidden="1" outlineLevel="2" x14ac:dyDescent="0.3">
      <c r="A14" s="2">
        <v>1073</v>
      </c>
      <c r="B14" s="2" t="s">
        <v>49</v>
      </c>
      <c r="C14" s="2" t="s">
        <v>50</v>
      </c>
      <c r="D14" s="2" t="s">
        <v>100</v>
      </c>
      <c r="E14" s="2" t="s">
        <v>38</v>
      </c>
      <c r="F14" s="2" t="s">
        <v>45</v>
      </c>
      <c r="G14" s="2" t="s">
        <v>30</v>
      </c>
      <c r="H14" s="2">
        <v>39</v>
      </c>
      <c r="I14" s="11">
        <v>675</v>
      </c>
      <c r="J14" s="2" t="s">
        <v>39</v>
      </c>
      <c r="K14" s="12">
        <v>43148</v>
      </c>
      <c r="L14" s="11">
        <v>26325</v>
      </c>
      <c r="M14" s="2" t="s">
        <v>18</v>
      </c>
      <c r="S14" t="s">
        <v>38</v>
      </c>
      <c r="T14" t="s">
        <v>32</v>
      </c>
    </row>
    <row r="15" spans="1:20" hidden="1" outlineLevel="2" x14ac:dyDescent="0.3">
      <c r="A15" s="3">
        <v>1041</v>
      </c>
      <c r="B15" s="3" t="s">
        <v>31</v>
      </c>
      <c r="C15" s="3" t="s">
        <v>42</v>
      </c>
      <c r="D15" s="3" t="s">
        <v>62</v>
      </c>
      <c r="E15" s="3" t="s">
        <v>38</v>
      </c>
      <c r="F15" s="3" t="s">
        <v>36</v>
      </c>
      <c r="G15" s="3" t="s">
        <v>43</v>
      </c>
      <c r="H15" s="3">
        <v>30</v>
      </c>
      <c r="I15" s="9">
        <v>538</v>
      </c>
      <c r="J15" s="3" t="s">
        <v>17</v>
      </c>
      <c r="K15" s="10">
        <v>45274</v>
      </c>
      <c r="L15" s="9">
        <v>16140</v>
      </c>
      <c r="M15" s="3" t="s">
        <v>28</v>
      </c>
      <c r="S15" t="s">
        <v>21</v>
      </c>
      <c r="T15" t="s">
        <v>36</v>
      </c>
    </row>
    <row r="16" spans="1:20" hidden="1" outlineLevel="2" x14ac:dyDescent="0.3">
      <c r="A16" s="2">
        <v>1087</v>
      </c>
      <c r="B16" s="2" t="s">
        <v>48</v>
      </c>
      <c r="C16" s="2" t="s">
        <v>20</v>
      </c>
      <c r="D16" s="2" t="s">
        <v>73</v>
      </c>
      <c r="E16" s="2" t="s">
        <v>38</v>
      </c>
      <c r="F16" s="2" t="s">
        <v>15</v>
      </c>
      <c r="G16" s="2" t="s">
        <v>33</v>
      </c>
      <c r="H16" s="2">
        <v>13</v>
      </c>
      <c r="I16" s="11">
        <v>1023</v>
      </c>
      <c r="J16" s="2" t="s">
        <v>39</v>
      </c>
      <c r="K16" s="12">
        <v>43574</v>
      </c>
      <c r="L16" s="11">
        <v>13299</v>
      </c>
      <c r="M16" s="2" t="s">
        <v>28</v>
      </c>
      <c r="S16" t="s">
        <v>24</v>
      </c>
      <c r="T16" t="s">
        <v>45</v>
      </c>
    </row>
    <row r="17" spans="1:13" hidden="1" outlineLevel="2" x14ac:dyDescent="0.3">
      <c r="A17" s="3">
        <v>1091</v>
      </c>
      <c r="B17" s="3" t="s">
        <v>35</v>
      </c>
      <c r="C17" s="3" t="s">
        <v>13</v>
      </c>
      <c r="D17" s="3" t="s">
        <v>64</v>
      </c>
      <c r="E17" s="3" t="s">
        <v>38</v>
      </c>
      <c r="F17" s="3" t="s">
        <v>25</v>
      </c>
      <c r="G17" s="3" t="s">
        <v>16</v>
      </c>
      <c r="H17" s="3">
        <v>35</v>
      </c>
      <c r="I17" s="9">
        <v>333</v>
      </c>
      <c r="J17" s="3" t="s">
        <v>22</v>
      </c>
      <c r="K17" s="10">
        <v>43626</v>
      </c>
      <c r="L17" s="9">
        <v>11655</v>
      </c>
      <c r="M17" s="3" t="s">
        <v>28</v>
      </c>
    </row>
    <row r="18" spans="1:13" hidden="1" outlineLevel="2" x14ac:dyDescent="0.3">
      <c r="A18" s="2">
        <v>1099</v>
      </c>
      <c r="B18" s="2" t="s">
        <v>48</v>
      </c>
      <c r="C18" s="2" t="s">
        <v>47</v>
      </c>
      <c r="D18" s="2" t="s">
        <v>102</v>
      </c>
      <c r="E18" s="2" t="s">
        <v>38</v>
      </c>
      <c r="F18" s="2" t="s">
        <v>25</v>
      </c>
      <c r="G18" s="2" t="s">
        <v>33</v>
      </c>
      <c r="H18" s="2">
        <v>40</v>
      </c>
      <c r="I18" s="11">
        <v>279</v>
      </c>
      <c r="J18" s="2" t="s">
        <v>41</v>
      </c>
      <c r="K18" s="12">
        <v>44632</v>
      </c>
      <c r="L18" s="11">
        <v>11160</v>
      </c>
      <c r="M18" s="2" t="s">
        <v>28</v>
      </c>
    </row>
    <row r="19" spans="1:13" hidden="1" outlineLevel="2" x14ac:dyDescent="0.3">
      <c r="A19" s="3">
        <v>1066</v>
      </c>
      <c r="B19" s="3" t="s">
        <v>40</v>
      </c>
      <c r="C19" s="3" t="s">
        <v>46</v>
      </c>
      <c r="D19" s="3" t="s">
        <v>74</v>
      </c>
      <c r="E19" s="3" t="s">
        <v>38</v>
      </c>
      <c r="F19" s="3" t="s">
        <v>36</v>
      </c>
      <c r="G19" s="3" t="s">
        <v>33</v>
      </c>
      <c r="H19" s="3">
        <v>27</v>
      </c>
      <c r="I19" s="9">
        <v>372</v>
      </c>
      <c r="J19" s="3" t="s">
        <v>22</v>
      </c>
      <c r="K19" s="10">
        <v>44202</v>
      </c>
      <c r="L19" s="9">
        <v>10044</v>
      </c>
      <c r="M19" s="3" t="s">
        <v>28</v>
      </c>
    </row>
    <row r="20" spans="1:13" hidden="1" outlineLevel="2" x14ac:dyDescent="0.3">
      <c r="A20" s="2">
        <v>1031</v>
      </c>
      <c r="B20" s="2" t="s">
        <v>23</v>
      </c>
      <c r="C20" s="2" t="s">
        <v>29</v>
      </c>
      <c r="D20" s="2" t="s">
        <v>59</v>
      </c>
      <c r="E20" s="2" t="s">
        <v>38</v>
      </c>
      <c r="F20" s="2" t="s">
        <v>15</v>
      </c>
      <c r="G20" s="2" t="s">
        <v>33</v>
      </c>
      <c r="H20" s="2">
        <v>17</v>
      </c>
      <c r="I20" s="11">
        <v>369</v>
      </c>
      <c r="J20" s="2" t="s">
        <v>27</v>
      </c>
      <c r="K20" s="12">
        <v>45229</v>
      </c>
      <c r="L20" s="11">
        <v>6273</v>
      </c>
      <c r="M20" s="2" t="s">
        <v>28</v>
      </c>
    </row>
    <row r="21" spans="1:13" hidden="1" outlineLevel="2" x14ac:dyDescent="0.3">
      <c r="A21" s="3">
        <v>1092</v>
      </c>
      <c r="B21" s="3" t="s">
        <v>19</v>
      </c>
      <c r="C21" s="3" t="s">
        <v>50</v>
      </c>
      <c r="D21" s="3" t="s">
        <v>91</v>
      </c>
      <c r="E21" s="3" t="s">
        <v>38</v>
      </c>
      <c r="F21" s="3" t="s">
        <v>25</v>
      </c>
      <c r="G21" s="3" t="s">
        <v>30</v>
      </c>
      <c r="H21" s="3">
        <v>23</v>
      </c>
      <c r="I21" s="9">
        <v>257</v>
      </c>
      <c r="J21" s="3" t="s">
        <v>17</v>
      </c>
      <c r="K21" s="10">
        <v>44436</v>
      </c>
      <c r="L21" s="9">
        <v>5911</v>
      </c>
      <c r="M21" s="3" t="s">
        <v>28</v>
      </c>
    </row>
    <row r="22" spans="1:13" hidden="1" outlineLevel="2" x14ac:dyDescent="0.3">
      <c r="A22" s="2">
        <v>1024</v>
      </c>
      <c r="B22" s="2" t="s">
        <v>35</v>
      </c>
      <c r="C22" s="2" t="s">
        <v>13</v>
      </c>
      <c r="D22" s="2" t="s">
        <v>64</v>
      </c>
      <c r="E22" s="2" t="s">
        <v>38</v>
      </c>
      <c r="F22" s="2" t="s">
        <v>15</v>
      </c>
      <c r="G22" s="2" t="s">
        <v>16</v>
      </c>
      <c r="H22" s="2">
        <v>5</v>
      </c>
      <c r="I22" s="11">
        <v>1112</v>
      </c>
      <c r="J22" s="2" t="s">
        <v>27</v>
      </c>
      <c r="K22" s="12">
        <v>44432</v>
      </c>
      <c r="L22" s="11">
        <v>5560</v>
      </c>
      <c r="M22" s="2" t="s">
        <v>28</v>
      </c>
    </row>
    <row r="23" spans="1:13" outlineLevel="1" collapsed="1" x14ac:dyDescent="0.3">
      <c r="A23" s="2"/>
      <c r="B23" s="2"/>
      <c r="C23" s="2"/>
      <c r="D23" s="2"/>
      <c r="E23" s="15" t="s">
        <v>104</v>
      </c>
      <c r="F23" s="2"/>
      <c r="G23" s="2"/>
      <c r="H23" s="2"/>
      <c r="I23" s="11"/>
      <c r="J23" s="2"/>
      <c r="K23" s="12"/>
      <c r="L23" s="11">
        <f>SUBTOTAL(9,L2:L22)</f>
        <v>622585</v>
      </c>
      <c r="M23" s="2"/>
    </row>
    <row r="24" spans="1:13" hidden="1" outlineLevel="2" x14ac:dyDescent="0.3">
      <c r="A24" s="3">
        <v>1026</v>
      </c>
      <c r="B24" s="3" t="s">
        <v>48</v>
      </c>
      <c r="C24" s="3" t="s">
        <v>42</v>
      </c>
      <c r="D24" s="3" t="s">
        <v>69</v>
      </c>
      <c r="E24" s="3" t="s">
        <v>21</v>
      </c>
      <c r="F24" s="3" t="s">
        <v>32</v>
      </c>
      <c r="G24" s="3" t="s">
        <v>30</v>
      </c>
      <c r="H24" s="3">
        <v>44</v>
      </c>
      <c r="I24" s="9">
        <v>1453</v>
      </c>
      <c r="J24" s="3" t="s">
        <v>41</v>
      </c>
      <c r="K24" s="10">
        <v>43266</v>
      </c>
      <c r="L24" s="9">
        <v>63932</v>
      </c>
      <c r="M24" s="3" t="s">
        <v>34</v>
      </c>
    </row>
    <row r="25" spans="1:13" hidden="1" outlineLevel="2" x14ac:dyDescent="0.3">
      <c r="A25" s="2">
        <v>1051</v>
      </c>
      <c r="B25" s="2" t="s">
        <v>12</v>
      </c>
      <c r="C25" s="2" t="s">
        <v>50</v>
      </c>
      <c r="D25" s="2" t="s">
        <v>88</v>
      </c>
      <c r="E25" s="2" t="s">
        <v>21</v>
      </c>
      <c r="F25" s="2" t="s">
        <v>32</v>
      </c>
      <c r="G25" s="2" t="s">
        <v>16</v>
      </c>
      <c r="H25" s="2">
        <v>40</v>
      </c>
      <c r="I25" s="11">
        <v>1524</v>
      </c>
      <c r="J25" s="2" t="s">
        <v>41</v>
      </c>
      <c r="K25" s="12">
        <v>44820</v>
      </c>
      <c r="L25" s="11">
        <v>60960</v>
      </c>
      <c r="M25" s="2" t="s">
        <v>34</v>
      </c>
    </row>
    <row r="26" spans="1:13" hidden="1" outlineLevel="2" x14ac:dyDescent="0.3">
      <c r="A26" s="3">
        <v>1020</v>
      </c>
      <c r="B26" s="3" t="s">
        <v>31</v>
      </c>
      <c r="C26" s="3" t="s">
        <v>47</v>
      </c>
      <c r="D26" s="3" t="s">
        <v>68</v>
      </c>
      <c r="E26" s="3" t="s">
        <v>21</v>
      </c>
      <c r="F26" s="3" t="s">
        <v>32</v>
      </c>
      <c r="G26" s="3" t="s">
        <v>43</v>
      </c>
      <c r="H26" s="3">
        <v>47</v>
      </c>
      <c r="I26" s="9">
        <v>1232</v>
      </c>
      <c r="J26" s="3" t="s">
        <v>27</v>
      </c>
      <c r="K26" s="10">
        <v>45246</v>
      </c>
      <c r="L26" s="9">
        <v>57904</v>
      </c>
      <c r="M26" s="3" t="s">
        <v>34</v>
      </c>
    </row>
    <row r="27" spans="1:13" hidden="1" outlineLevel="2" x14ac:dyDescent="0.3">
      <c r="A27" s="2">
        <v>1021</v>
      </c>
      <c r="B27" s="2" t="s">
        <v>48</v>
      </c>
      <c r="C27" s="2" t="s">
        <v>42</v>
      </c>
      <c r="D27" s="2" t="s">
        <v>69</v>
      </c>
      <c r="E27" s="2" t="s">
        <v>21</v>
      </c>
      <c r="F27" s="2" t="s">
        <v>32</v>
      </c>
      <c r="G27" s="2" t="s">
        <v>33</v>
      </c>
      <c r="H27" s="2">
        <v>41</v>
      </c>
      <c r="I27" s="11">
        <v>1297</v>
      </c>
      <c r="J27" s="2" t="s">
        <v>27</v>
      </c>
      <c r="K27" s="12">
        <v>44459</v>
      </c>
      <c r="L27" s="11">
        <v>53177</v>
      </c>
      <c r="M27" s="2" t="s">
        <v>34</v>
      </c>
    </row>
    <row r="28" spans="1:13" hidden="1" outlineLevel="2" x14ac:dyDescent="0.3">
      <c r="A28" s="3">
        <v>1043</v>
      </c>
      <c r="B28" s="3" t="s">
        <v>40</v>
      </c>
      <c r="C28" s="3" t="s">
        <v>29</v>
      </c>
      <c r="D28" s="3" t="s">
        <v>84</v>
      </c>
      <c r="E28" s="3" t="s">
        <v>21</v>
      </c>
      <c r="F28" s="3" t="s">
        <v>36</v>
      </c>
      <c r="G28" s="3" t="s">
        <v>43</v>
      </c>
      <c r="H28" s="3">
        <v>30</v>
      </c>
      <c r="I28" s="9">
        <v>1719</v>
      </c>
      <c r="J28" s="3" t="s">
        <v>17</v>
      </c>
      <c r="K28" s="10">
        <v>45007</v>
      </c>
      <c r="L28" s="9">
        <v>51570</v>
      </c>
      <c r="M28" s="3" t="s">
        <v>34</v>
      </c>
    </row>
    <row r="29" spans="1:13" hidden="1" outlineLevel="2" x14ac:dyDescent="0.3">
      <c r="A29" s="2">
        <v>1013</v>
      </c>
      <c r="B29" s="2" t="s">
        <v>31</v>
      </c>
      <c r="C29" s="2" t="s">
        <v>42</v>
      </c>
      <c r="D29" s="2" t="s">
        <v>62</v>
      </c>
      <c r="E29" s="2" t="s">
        <v>21</v>
      </c>
      <c r="F29" s="2" t="s">
        <v>15</v>
      </c>
      <c r="G29" s="2" t="s">
        <v>16</v>
      </c>
      <c r="H29" s="2">
        <v>31</v>
      </c>
      <c r="I29" s="11">
        <v>1386</v>
      </c>
      <c r="J29" s="2" t="s">
        <v>39</v>
      </c>
      <c r="K29" s="12">
        <v>44353</v>
      </c>
      <c r="L29" s="11">
        <v>42966</v>
      </c>
      <c r="M29" s="2" t="s">
        <v>18</v>
      </c>
    </row>
    <row r="30" spans="1:13" hidden="1" outlineLevel="2" x14ac:dyDescent="0.3">
      <c r="A30" s="3">
        <v>1033</v>
      </c>
      <c r="B30" s="3" t="s">
        <v>19</v>
      </c>
      <c r="C30" s="3" t="s">
        <v>46</v>
      </c>
      <c r="D30" s="3" t="s">
        <v>65</v>
      </c>
      <c r="E30" s="3" t="s">
        <v>21</v>
      </c>
      <c r="F30" s="3" t="s">
        <v>15</v>
      </c>
      <c r="G30" s="3" t="s">
        <v>43</v>
      </c>
      <c r="H30" s="3">
        <v>35</v>
      </c>
      <c r="I30" s="9">
        <v>1145</v>
      </c>
      <c r="J30" s="3" t="s">
        <v>39</v>
      </c>
      <c r="K30" s="10">
        <v>43897</v>
      </c>
      <c r="L30" s="9">
        <v>40075</v>
      </c>
      <c r="M30" s="3" t="s">
        <v>18</v>
      </c>
    </row>
    <row r="31" spans="1:13" hidden="1" outlineLevel="2" x14ac:dyDescent="0.3">
      <c r="A31" s="2">
        <v>1062</v>
      </c>
      <c r="B31" s="2" t="s">
        <v>12</v>
      </c>
      <c r="C31" s="2" t="s">
        <v>46</v>
      </c>
      <c r="D31" s="2" t="s">
        <v>83</v>
      </c>
      <c r="E31" s="2" t="s">
        <v>21</v>
      </c>
      <c r="F31" s="2" t="s">
        <v>45</v>
      </c>
      <c r="G31" s="2" t="s">
        <v>16</v>
      </c>
      <c r="H31" s="2">
        <v>22</v>
      </c>
      <c r="I31" s="11">
        <v>1754</v>
      </c>
      <c r="J31" s="2" t="s">
        <v>17</v>
      </c>
      <c r="K31" s="12">
        <v>43782</v>
      </c>
      <c r="L31" s="11">
        <v>38588</v>
      </c>
      <c r="M31" s="2" t="s">
        <v>18</v>
      </c>
    </row>
    <row r="32" spans="1:13" hidden="1" outlineLevel="2" x14ac:dyDescent="0.3">
      <c r="A32" s="3">
        <v>1085</v>
      </c>
      <c r="B32" s="3" t="s">
        <v>12</v>
      </c>
      <c r="C32" s="3" t="s">
        <v>46</v>
      </c>
      <c r="D32" s="3" t="s">
        <v>83</v>
      </c>
      <c r="E32" s="3" t="s">
        <v>21</v>
      </c>
      <c r="F32" s="3" t="s">
        <v>45</v>
      </c>
      <c r="G32" s="3" t="s">
        <v>30</v>
      </c>
      <c r="H32" s="3">
        <v>23</v>
      </c>
      <c r="I32" s="9">
        <v>1592</v>
      </c>
      <c r="J32" s="3" t="s">
        <v>41</v>
      </c>
      <c r="K32" s="10">
        <v>43826</v>
      </c>
      <c r="L32" s="9">
        <v>36616</v>
      </c>
      <c r="M32" s="3" t="s">
        <v>18</v>
      </c>
    </row>
    <row r="33" spans="1:13" hidden="1" outlineLevel="2" x14ac:dyDescent="0.3">
      <c r="A33" s="2">
        <v>1093</v>
      </c>
      <c r="B33" s="2" t="s">
        <v>40</v>
      </c>
      <c r="C33" s="2" t="s">
        <v>46</v>
      </c>
      <c r="D33" s="2" t="s">
        <v>74</v>
      </c>
      <c r="E33" s="2" t="s">
        <v>21</v>
      </c>
      <c r="F33" s="2" t="s">
        <v>32</v>
      </c>
      <c r="G33" s="2" t="s">
        <v>33</v>
      </c>
      <c r="H33" s="2">
        <v>20</v>
      </c>
      <c r="I33" s="11">
        <v>1779</v>
      </c>
      <c r="J33" s="2" t="s">
        <v>17</v>
      </c>
      <c r="K33" s="12">
        <v>43983</v>
      </c>
      <c r="L33" s="11">
        <v>35580</v>
      </c>
      <c r="M33" s="2" t="s">
        <v>18</v>
      </c>
    </row>
    <row r="34" spans="1:13" hidden="1" outlineLevel="2" x14ac:dyDescent="0.3">
      <c r="A34" s="3">
        <v>1071</v>
      </c>
      <c r="B34" s="3" t="s">
        <v>40</v>
      </c>
      <c r="C34" s="3" t="s">
        <v>42</v>
      </c>
      <c r="D34" s="3" t="s">
        <v>99</v>
      </c>
      <c r="E34" s="3" t="s">
        <v>21</v>
      </c>
      <c r="F34" s="3" t="s">
        <v>36</v>
      </c>
      <c r="G34" s="3" t="s">
        <v>30</v>
      </c>
      <c r="H34" s="3">
        <v>27</v>
      </c>
      <c r="I34" s="9">
        <v>1281</v>
      </c>
      <c r="J34" s="3" t="s">
        <v>39</v>
      </c>
      <c r="K34" s="10">
        <v>44180</v>
      </c>
      <c r="L34" s="9">
        <v>34587</v>
      </c>
      <c r="M34" s="3" t="s">
        <v>18</v>
      </c>
    </row>
    <row r="35" spans="1:13" hidden="1" outlineLevel="2" x14ac:dyDescent="0.3">
      <c r="A35" s="2">
        <v>1100</v>
      </c>
      <c r="B35" s="2" t="s">
        <v>23</v>
      </c>
      <c r="C35" s="2" t="s">
        <v>50</v>
      </c>
      <c r="D35" s="2" t="s">
        <v>103</v>
      </c>
      <c r="E35" s="2" t="s">
        <v>21</v>
      </c>
      <c r="F35" s="2" t="s">
        <v>15</v>
      </c>
      <c r="G35" s="2" t="s">
        <v>33</v>
      </c>
      <c r="H35" s="2">
        <v>27</v>
      </c>
      <c r="I35" s="11">
        <v>1085</v>
      </c>
      <c r="J35" s="2" t="s">
        <v>41</v>
      </c>
      <c r="K35" s="12">
        <v>45007</v>
      </c>
      <c r="L35" s="11">
        <v>29295</v>
      </c>
      <c r="M35" s="2" t="s">
        <v>18</v>
      </c>
    </row>
    <row r="36" spans="1:13" hidden="1" outlineLevel="2" x14ac:dyDescent="0.3">
      <c r="A36" s="3">
        <v>1019</v>
      </c>
      <c r="B36" s="3" t="s">
        <v>35</v>
      </c>
      <c r="C36" s="3" t="s">
        <v>42</v>
      </c>
      <c r="D36" s="3" t="s">
        <v>67</v>
      </c>
      <c r="E36" s="3" t="s">
        <v>21</v>
      </c>
      <c r="F36" s="3" t="s">
        <v>15</v>
      </c>
      <c r="G36" s="3" t="s">
        <v>26</v>
      </c>
      <c r="H36" s="3">
        <v>37</v>
      </c>
      <c r="I36" s="9">
        <v>787</v>
      </c>
      <c r="J36" s="3" t="s">
        <v>41</v>
      </c>
      <c r="K36" s="10">
        <v>44430</v>
      </c>
      <c r="L36" s="9">
        <v>29119</v>
      </c>
      <c r="M36" s="3" t="s">
        <v>18</v>
      </c>
    </row>
    <row r="37" spans="1:13" hidden="1" outlineLevel="2" x14ac:dyDescent="0.3">
      <c r="A37" s="2">
        <v>1002</v>
      </c>
      <c r="B37" s="2" t="s">
        <v>19</v>
      </c>
      <c r="C37" s="2" t="s">
        <v>20</v>
      </c>
      <c r="D37" s="2" t="s">
        <v>53</v>
      </c>
      <c r="E37" s="2" t="s">
        <v>21</v>
      </c>
      <c r="F37" s="2" t="s">
        <v>15</v>
      </c>
      <c r="G37" s="2" t="s">
        <v>16</v>
      </c>
      <c r="H37" s="2">
        <v>36</v>
      </c>
      <c r="I37" s="11">
        <v>768</v>
      </c>
      <c r="J37" s="2" t="s">
        <v>22</v>
      </c>
      <c r="K37" s="12">
        <v>43538</v>
      </c>
      <c r="L37" s="11">
        <v>27648</v>
      </c>
      <c r="M37" s="2" t="s">
        <v>18</v>
      </c>
    </row>
    <row r="38" spans="1:13" hidden="1" outlineLevel="2" x14ac:dyDescent="0.3">
      <c r="A38" s="3">
        <v>1086</v>
      </c>
      <c r="B38" s="3" t="s">
        <v>31</v>
      </c>
      <c r="C38" s="3" t="s">
        <v>47</v>
      </c>
      <c r="D38" s="3" t="s">
        <v>68</v>
      </c>
      <c r="E38" s="3" t="s">
        <v>21</v>
      </c>
      <c r="F38" s="3" t="s">
        <v>45</v>
      </c>
      <c r="G38" s="3" t="s">
        <v>43</v>
      </c>
      <c r="H38" s="3">
        <v>16</v>
      </c>
      <c r="I38" s="9">
        <v>1632</v>
      </c>
      <c r="J38" s="3" t="s">
        <v>22</v>
      </c>
      <c r="K38" s="10">
        <v>43626</v>
      </c>
      <c r="L38" s="9">
        <v>26112</v>
      </c>
      <c r="M38" s="3" t="s">
        <v>18</v>
      </c>
    </row>
    <row r="39" spans="1:13" hidden="1" outlineLevel="2" x14ac:dyDescent="0.3">
      <c r="A39" s="2">
        <v>1069</v>
      </c>
      <c r="B39" s="2" t="s">
        <v>19</v>
      </c>
      <c r="C39" s="2" t="s">
        <v>13</v>
      </c>
      <c r="D39" s="2" t="s">
        <v>86</v>
      </c>
      <c r="E39" s="2" t="s">
        <v>21</v>
      </c>
      <c r="F39" s="2" t="s">
        <v>15</v>
      </c>
      <c r="G39" s="2" t="s">
        <v>30</v>
      </c>
      <c r="H39" s="2">
        <v>16</v>
      </c>
      <c r="I39" s="11">
        <v>1443</v>
      </c>
      <c r="J39" s="2" t="s">
        <v>39</v>
      </c>
      <c r="K39" s="12">
        <v>45195</v>
      </c>
      <c r="L39" s="11">
        <v>23088</v>
      </c>
      <c r="M39" s="2" t="s">
        <v>18</v>
      </c>
    </row>
    <row r="40" spans="1:13" hidden="1" outlineLevel="2" x14ac:dyDescent="0.3">
      <c r="A40" s="3">
        <v>1076</v>
      </c>
      <c r="B40" s="3" t="s">
        <v>40</v>
      </c>
      <c r="C40" s="3" t="s">
        <v>37</v>
      </c>
      <c r="D40" s="3" t="s">
        <v>101</v>
      </c>
      <c r="E40" s="3" t="s">
        <v>21</v>
      </c>
      <c r="F40" s="3" t="s">
        <v>15</v>
      </c>
      <c r="G40" s="3" t="s">
        <v>33</v>
      </c>
      <c r="H40" s="3">
        <v>21</v>
      </c>
      <c r="I40" s="9">
        <v>1094</v>
      </c>
      <c r="J40" s="3" t="s">
        <v>39</v>
      </c>
      <c r="K40" s="10">
        <v>44381</v>
      </c>
      <c r="L40" s="9">
        <v>22974</v>
      </c>
      <c r="M40" s="3" t="s">
        <v>18</v>
      </c>
    </row>
    <row r="41" spans="1:13" hidden="1" outlineLevel="2" x14ac:dyDescent="0.3">
      <c r="A41" s="2">
        <v>1022</v>
      </c>
      <c r="B41" s="2" t="s">
        <v>23</v>
      </c>
      <c r="C41" s="2" t="s">
        <v>47</v>
      </c>
      <c r="D41" s="2" t="s">
        <v>70</v>
      </c>
      <c r="E41" s="2" t="s">
        <v>21</v>
      </c>
      <c r="F41" s="2" t="s">
        <v>32</v>
      </c>
      <c r="G41" s="2" t="s">
        <v>33</v>
      </c>
      <c r="H41" s="2">
        <v>16</v>
      </c>
      <c r="I41" s="11">
        <v>1153</v>
      </c>
      <c r="J41" s="2" t="s">
        <v>17</v>
      </c>
      <c r="K41" s="12">
        <v>43547</v>
      </c>
      <c r="L41" s="11">
        <v>18448</v>
      </c>
      <c r="M41" s="2" t="s">
        <v>28</v>
      </c>
    </row>
    <row r="42" spans="1:13" hidden="1" outlineLevel="2" x14ac:dyDescent="0.3">
      <c r="A42" s="3">
        <v>1050</v>
      </c>
      <c r="B42" s="3" t="s">
        <v>48</v>
      </c>
      <c r="C42" s="3" t="s">
        <v>42</v>
      </c>
      <c r="D42" s="3" t="s">
        <v>69</v>
      </c>
      <c r="E42" s="3" t="s">
        <v>21</v>
      </c>
      <c r="F42" s="3" t="s">
        <v>36</v>
      </c>
      <c r="G42" s="3" t="s">
        <v>26</v>
      </c>
      <c r="H42" s="3">
        <v>33</v>
      </c>
      <c r="I42" s="9">
        <v>416</v>
      </c>
      <c r="J42" s="3" t="s">
        <v>39</v>
      </c>
      <c r="K42" s="10">
        <v>43460</v>
      </c>
      <c r="L42" s="9">
        <v>13728</v>
      </c>
      <c r="M42" s="3" t="s">
        <v>28</v>
      </c>
    </row>
    <row r="43" spans="1:13" hidden="1" outlineLevel="2" x14ac:dyDescent="0.3">
      <c r="A43" s="2">
        <v>1088</v>
      </c>
      <c r="B43" s="2" t="s">
        <v>49</v>
      </c>
      <c r="C43" s="2" t="s">
        <v>13</v>
      </c>
      <c r="D43" s="2" t="s">
        <v>81</v>
      </c>
      <c r="E43" s="2" t="s">
        <v>21</v>
      </c>
      <c r="F43" s="2" t="s">
        <v>32</v>
      </c>
      <c r="G43" s="2" t="s">
        <v>33</v>
      </c>
      <c r="H43" s="2">
        <v>11</v>
      </c>
      <c r="I43" s="11">
        <v>1128</v>
      </c>
      <c r="J43" s="2" t="s">
        <v>17</v>
      </c>
      <c r="K43" s="12">
        <v>43128</v>
      </c>
      <c r="L43" s="11">
        <v>12408</v>
      </c>
      <c r="M43" s="2" t="s">
        <v>28</v>
      </c>
    </row>
    <row r="44" spans="1:13" hidden="1" outlineLevel="2" x14ac:dyDescent="0.3">
      <c r="A44" s="3">
        <v>1009</v>
      </c>
      <c r="B44" s="3" t="s">
        <v>12</v>
      </c>
      <c r="C44" s="3" t="s">
        <v>37</v>
      </c>
      <c r="D44" s="3" t="s">
        <v>60</v>
      </c>
      <c r="E44" s="3" t="s">
        <v>21</v>
      </c>
      <c r="F44" s="3" t="s">
        <v>36</v>
      </c>
      <c r="G44" s="3" t="s">
        <v>16</v>
      </c>
      <c r="H44" s="3">
        <v>20</v>
      </c>
      <c r="I44" s="9">
        <v>597</v>
      </c>
      <c r="J44" s="3" t="s">
        <v>39</v>
      </c>
      <c r="K44" s="10">
        <v>43489</v>
      </c>
      <c r="L44" s="9">
        <v>11940</v>
      </c>
      <c r="M44" s="3" t="s">
        <v>28</v>
      </c>
    </row>
    <row r="45" spans="1:13" hidden="1" outlineLevel="2" x14ac:dyDescent="0.3">
      <c r="A45" s="2">
        <v>1081</v>
      </c>
      <c r="B45" s="2" t="s">
        <v>12</v>
      </c>
      <c r="C45" s="2" t="s">
        <v>47</v>
      </c>
      <c r="D45" s="2" t="s">
        <v>92</v>
      </c>
      <c r="E45" s="2" t="s">
        <v>21</v>
      </c>
      <c r="F45" s="2" t="s">
        <v>32</v>
      </c>
      <c r="G45" s="2" t="s">
        <v>43</v>
      </c>
      <c r="H45" s="2">
        <v>23</v>
      </c>
      <c r="I45" s="11">
        <v>389</v>
      </c>
      <c r="J45" s="2" t="s">
        <v>17</v>
      </c>
      <c r="K45" s="12">
        <v>44816</v>
      </c>
      <c r="L45" s="11">
        <v>8947</v>
      </c>
      <c r="M45" s="2" t="s">
        <v>28</v>
      </c>
    </row>
    <row r="46" spans="1:13" hidden="1" outlineLevel="2" x14ac:dyDescent="0.3">
      <c r="A46" s="3">
        <v>1094</v>
      </c>
      <c r="B46" s="3" t="s">
        <v>48</v>
      </c>
      <c r="C46" s="3" t="s">
        <v>13</v>
      </c>
      <c r="D46" s="3" t="s">
        <v>79</v>
      </c>
      <c r="E46" s="3" t="s">
        <v>21</v>
      </c>
      <c r="F46" s="3" t="s">
        <v>25</v>
      </c>
      <c r="G46" s="3" t="s">
        <v>33</v>
      </c>
      <c r="H46" s="3">
        <v>9</v>
      </c>
      <c r="I46" s="9">
        <v>884</v>
      </c>
      <c r="J46" s="3" t="s">
        <v>27</v>
      </c>
      <c r="K46" s="10">
        <v>44131</v>
      </c>
      <c r="L46" s="9">
        <v>7956</v>
      </c>
      <c r="M46" s="3" t="s">
        <v>28</v>
      </c>
    </row>
    <row r="47" spans="1:13" hidden="1" outlineLevel="2" x14ac:dyDescent="0.3">
      <c r="A47" s="2">
        <v>1046</v>
      </c>
      <c r="B47" s="2" t="s">
        <v>19</v>
      </c>
      <c r="C47" s="2" t="s">
        <v>13</v>
      </c>
      <c r="D47" s="2" t="s">
        <v>86</v>
      </c>
      <c r="E47" s="2" t="s">
        <v>21</v>
      </c>
      <c r="F47" s="2" t="s">
        <v>36</v>
      </c>
      <c r="G47" s="2" t="s">
        <v>30</v>
      </c>
      <c r="H47" s="2">
        <v>11</v>
      </c>
      <c r="I47" s="11">
        <v>699</v>
      </c>
      <c r="J47" s="2" t="s">
        <v>17</v>
      </c>
      <c r="K47" s="12">
        <v>45243</v>
      </c>
      <c r="L47" s="11">
        <v>7689</v>
      </c>
      <c r="M47" s="2" t="s">
        <v>28</v>
      </c>
    </row>
    <row r="48" spans="1:13" hidden="1" outlineLevel="2" x14ac:dyDescent="0.3">
      <c r="A48" s="3">
        <v>1023</v>
      </c>
      <c r="B48" s="3" t="s">
        <v>40</v>
      </c>
      <c r="C48" s="3" t="s">
        <v>20</v>
      </c>
      <c r="D48" s="3" t="s">
        <v>71</v>
      </c>
      <c r="E48" s="3" t="s">
        <v>21</v>
      </c>
      <c r="F48" s="3" t="s">
        <v>36</v>
      </c>
      <c r="G48" s="3" t="s">
        <v>26</v>
      </c>
      <c r="H48" s="3">
        <v>7</v>
      </c>
      <c r="I48" s="9">
        <v>691</v>
      </c>
      <c r="J48" s="3" t="s">
        <v>41</v>
      </c>
      <c r="K48" s="10">
        <v>45118</v>
      </c>
      <c r="L48" s="9">
        <v>4837</v>
      </c>
      <c r="M48" s="3" t="s">
        <v>28</v>
      </c>
    </row>
    <row r="49" spans="1:13" hidden="1" outlineLevel="2" x14ac:dyDescent="0.3">
      <c r="A49" s="2">
        <v>1004</v>
      </c>
      <c r="B49" s="2" t="s">
        <v>12</v>
      </c>
      <c r="C49" s="2" t="s">
        <v>29</v>
      </c>
      <c r="D49" s="2" t="s">
        <v>55</v>
      </c>
      <c r="E49" s="2" t="s">
        <v>21</v>
      </c>
      <c r="F49" s="2" t="s">
        <v>25</v>
      </c>
      <c r="G49" s="2" t="s">
        <v>30</v>
      </c>
      <c r="H49" s="2">
        <v>9</v>
      </c>
      <c r="I49" s="11">
        <v>308</v>
      </c>
      <c r="J49" s="2" t="s">
        <v>17</v>
      </c>
      <c r="K49" s="12">
        <v>43871</v>
      </c>
      <c r="L49" s="11">
        <v>2772</v>
      </c>
      <c r="M49" s="2" t="s">
        <v>28</v>
      </c>
    </row>
    <row r="50" spans="1:13" outlineLevel="1" collapsed="1" x14ac:dyDescent="0.3">
      <c r="A50" s="2"/>
      <c r="B50" s="2"/>
      <c r="C50" s="2"/>
      <c r="D50" s="2"/>
      <c r="E50" s="15" t="s">
        <v>105</v>
      </c>
      <c r="F50" s="2"/>
      <c r="G50" s="2"/>
      <c r="H50" s="2"/>
      <c r="I50" s="11"/>
      <c r="J50" s="2"/>
      <c r="K50" s="12"/>
      <c r="L50" s="11">
        <f>SUBTOTAL(9,L24:L49)</f>
        <v>762916</v>
      </c>
      <c r="M50" s="2"/>
    </row>
    <row r="51" spans="1:13" hidden="1" outlineLevel="2" x14ac:dyDescent="0.3">
      <c r="A51" s="3">
        <v>1005</v>
      </c>
      <c r="B51" s="3" t="s">
        <v>31</v>
      </c>
      <c r="C51" s="3" t="s">
        <v>20</v>
      </c>
      <c r="D51" s="3" t="s">
        <v>56</v>
      </c>
      <c r="E51" s="3" t="s">
        <v>24</v>
      </c>
      <c r="F51" s="3" t="s">
        <v>32</v>
      </c>
      <c r="G51" s="3" t="s">
        <v>33</v>
      </c>
      <c r="H51" s="3">
        <v>49</v>
      </c>
      <c r="I51" s="9">
        <v>1916</v>
      </c>
      <c r="J51" s="3" t="s">
        <v>27</v>
      </c>
      <c r="K51" s="10">
        <v>43368</v>
      </c>
      <c r="L51" s="9">
        <v>93884</v>
      </c>
      <c r="M51" s="3" t="s">
        <v>34</v>
      </c>
    </row>
    <row r="52" spans="1:13" hidden="1" outlineLevel="2" x14ac:dyDescent="0.3">
      <c r="A52" s="2">
        <v>1068</v>
      </c>
      <c r="B52" s="2" t="s">
        <v>49</v>
      </c>
      <c r="C52" s="2" t="s">
        <v>13</v>
      </c>
      <c r="D52" s="2" t="s">
        <v>81</v>
      </c>
      <c r="E52" s="2" t="s">
        <v>24</v>
      </c>
      <c r="F52" s="2" t="s">
        <v>15</v>
      </c>
      <c r="G52" s="2" t="s">
        <v>30</v>
      </c>
      <c r="H52" s="2">
        <v>41</v>
      </c>
      <c r="I52" s="11">
        <v>953</v>
      </c>
      <c r="J52" s="2" t="s">
        <v>17</v>
      </c>
      <c r="K52" s="12">
        <v>44937</v>
      </c>
      <c r="L52" s="11">
        <v>39073</v>
      </c>
      <c r="M52" s="2" t="s">
        <v>18</v>
      </c>
    </row>
    <row r="53" spans="1:13" hidden="1" outlineLevel="2" x14ac:dyDescent="0.3">
      <c r="A53" s="3">
        <v>1018</v>
      </c>
      <c r="B53" s="3" t="s">
        <v>35</v>
      </c>
      <c r="C53" s="3" t="s">
        <v>37</v>
      </c>
      <c r="D53" s="3" t="s">
        <v>66</v>
      </c>
      <c r="E53" s="3" t="s">
        <v>24</v>
      </c>
      <c r="F53" s="3" t="s">
        <v>15</v>
      </c>
      <c r="G53" s="3" t="s">
        <v>43</v>
      </c>
      <c r="H53" s="3">
        <v>37</v>
      </c>
      <c r="I53" s="9">
        <v>950</v>
      </c>
      <c r="J53" s="3" t="s">
        <v>27</v>
      </c>
      <c r="K53" s="10">
        <v>43864</v>
      </c>
      <c r="L53" s="9">
        <v>35150</v>
      </c>
      <c r="M53" s="3" t="s">
        <v>18</v>
      </c>
    </row>
    <row r="54" spans="1:13" hidden="1" outlineLevel="2" x14ac:dyDescent="0.3">
      <c r="A54" s="2">
        <v>1075</v>
      </c>
      <c r="B54" s="2" t="s">
        <v>23</v>
      </c>
      <c r="C54" s="2" t="s">
        <v>42</v>
      </c>
      <c r="D54" s="2" t="s">
        <v>95</v>
      </c>
      <c r="E54" s="2" t="s">
        <v>24</v>
      </c>
      <c r="F54" s="2" t="s">
        <v>36</v>
      </c>
      <c r="G54" s="2" t="s">
        <v>43</v>
      </c>
      <c r="H54" s="2">
        <v>34</v>
      </c>
      <c r="I54" s="11">
        <v>1028</v>
      </c>
      <c r="J54" s="2" t="s">
        <v>27</v>
      </c>
      <c r="K54" s="12">
        <v>44150</v>
      </c>
      <c r="L54" s="11">
        <v>34952</v>
      </c>
      <c r="M54" s="2" t="s">
        <v>18</v>
      </c>
    </row>
    <row r="55" spans="1:13" hidden="1" outlineLevel="2" x14ac:dyDescent="0.3">
      <c r="A55" s="3">
        <v>1008</v>
      </c>
      <c r="B55" s="3" t="s">
        <v>23</v>
      </c>
      <c r="C55" s="3" t="s">
        <v>29</v>
      </c>
      <c r="D55" s="3" t="s">
        <v>59</v>
      </c>
      <c r="E55" s="3" t="s">
        <v>24</v>
      </c>
      <c r="F55" s="3" t="s">
        <v>15</v>
      </c>
      <c r="G55" s="3" t="s">
        <v>33</v>
      </c>
      <c r="H55" s="3">
        <v>28</v>
      </c>
      <c r="I55" s="9">
        <v>1134</v>
      </c>
      <c r="J55" s="3" t="s">
        <v>27</v>
      </c>
      <c r="K55" s="10">
        <v>43336</v>
      </c>
      <c r="L55" s="9">
        <v>31752</v>
      </c>
      <c r="M55" s="3" t="s">
        <v>18</v>
      </c>
    </row>
    <row r="56" spans="1:13" hidden="1" outlineLevel="2" x14ac:dyDescent="0.3">
      <c r="A56" s="2">
        <v>1055</v>
      </c>
      <c r="B56" s="2" t="s">
        <v>12</v>
      </c>
      <c r="C56" s="2" t="s">
        <v>47</v>
      </c>
      <c r="D56" s="2" t="s">
        <v>92</v>
      </c>
      <c r="E56" s="2" t="s">
        <v>24</v>
      </c>
      <c r="F56" s="2" t="s">
        <v>32</v>
      </c>
      <c r="G56" s="2" t="s">
        <v>33</v>
      </c>
      <c r="H56" s="2">
        <v>14</v>
      </c>
      <c r="I56" s="11">
        <v>1638</v>
      </c>
      <c r="J56" s="2" t="s">
        <v>17</v>
      </c>
      <c r="K56" s="12">
        <v>43193</v>
      </c>
      <c r="L56" s="11">
        <v>22932</v>
      </c>
      <c r="M56" s="2" t="s">
        <v>18</v>
      </c>
    </row>
    <row r="57" spans="1:13" hidden="1" outlineLevel="2" x14ac:dyDescent="0.3">
      <c r="A57" s="3">
        <v>1083</v>
      </c>
      <c r="B57" s="3" t="s">
        <v>23</v>
      </c>
      <c r="C57" s="3" t="s">
        <v>37</v>
      </c>
      <c r="D57" s="3" t="s">
        <v>58</v>
      </c>
      <c r="E57" s="3" t="s">
        <v>24</v>
      </c>
      <c r="F57" s="3" t="s">
        <v>15</v>
      </c>
      <c r="G57" s="3" t="s">
        <v>16</v>
      </c>
      <c r="H57" s="3">
        <v>16</v>
      </c>
      <c r="I57" s="9">
        <v>1414</v>
      </c>
      <c r="J57" s="3" t="s">
        <v>17</v>
      </c>
      <c r="K57" s="10">
        <v>43739</v>
      </c>
      <c r="L57" s="9">
        <v>22624</v>
      </c>
      <c r="M57" s="3" t="s">
        <v>18</v>
      </c>
    </row>
    <row r="58" spans="1:13" hidden="1" outlineLevel="2" x14ac:dyDescent="0.3">
      <c r="A58" s="2">
        <v>1039</v>
      </c>
      <c r="B58" s="2" t="s">
        <v>49</v>
      </c>
      <c r="C58" s="2" t="s">
        <v>13</v>
      </c>
      <c r="D58" s="2" t="s">
        <v>81</v>
      </c>
      <c r="E58" s="2" t="s">
        <v>24</v>
      </c>
      <c r="F58" s="2" t="s">
        <v>45</v>
      </c>
      <c r="G58" s="2" t="s">
        <v>43</v>
      </c>
      <c r="H58" s="2">
        <v>12</v>
      </c>
      <c r="I58" s="11">
        <v>1388</v>
      </c>
      <c r="J58" s="2" t="s">
        <v>17</v>
      </c>
      <c r="K58" s="12">
        <v>44574</v>
      </c>
      <c r="L58" s="11">
        <v>16656</v>
      </c>
      <c r="M58" s="2" t="s">
        <v>28</v>
      </c>
    </row>
    <row r="59" spans="1:13" hidden="1" outlineLevel="2" x14ac:dyDescent="0.3">
      <c r="A59" s="3">
        <v>1063</v>
      </c>
      <c r="B59" s="3" t="s">
        <v>23</v>
      </c>
      <c r="C59" s="3" t="s">
        <v>42</v>
      </c>
      <c r="D59" s="3" t="s">
        <v>95</v>
      </c>
      <c r="E59" s="3" t="s">
        <v>24</v>
      </c>
      <c r="F59" s="3" t="s">
        <v>36</v>
      </c>
      <c r="G59" s="3" t="s">
        <v>33</v>
      </c>
      <c r="H59" s="3">
        <v>43</v>
      </c>
      <c r="I59" s="9">
        <v>238</v>
      </c>
      <c r="J59" s="3" t="s">
        <v>41</v>
      </c>
      <c r="K59" s="10">
        <v>44529</v>
      </c>
      <c r="L59" s="9">
        <v>10234</v>
      </c>
      <c r="M59" s="3" t="s">
        <v>28</v>
      </c>
    </row>
    <row r="60" spans="1:13" hidden="1" outlineLevel="2" x14ac:dyDescent="0.3">
      <c r="A60" s="2">
        <v>1006</v>
      </c>
      <c r="B60" s="2" t="s">
        <v>35</v>
      </c>
      <c r="C60" s="2" t="s">
        <v>20</v>
      </c>
      <c r="D60" s="2" t="s">
        <v>57</v>
      </c>
      <c r="E60" s="2" t="s">
        <v>24</v>
      </c>
      <c r="F60" s="2" t="s">
        <v>36</v>
      </c>
      <c r="G60" s="2" t="s">
        <v>33</v>
      </c>
      <c r="H60" s="2">
        <v>8</v>
      </c>
      <c r="I60" s="11">
        <v>1265</v>
      </c>
      <c r="J60" s="2" t="s">
        <v>22</v>
      </c>
      <c r="K60" s="12">
        <v>45085</v>
      </c>
      <c r="L60" s="11">
        <v>10120</v>
      </c>
      <c r="M60" s="2" t="s">
        <v>28</v>
      </c>
    </row>
    <row r="61" spans="1:13" hidden="1" outlineLevel="2" x14ac:dyDescent="0.3">
      <c r="A61" s="3">
        <v>1010</v>
      </c>
      <c r="B61" s="3" t="s">
        <v>40</v>
      </c>
      <c r="C61" s="3" t="s">
        <v>13</v>
      </c>
      <c r="D61" s="3" t="s">
        <v>61</v>
      </c>
      <c r="E61" s="3" t="s">
        <v>24</v>
      </c>
      <c r="F61" s="3" t="s">
        <v>36</v>
      </c>
      <c r="G61" s="3" t="s">
        <v>30</v>
      </c>
      <c r="H61" s="3">
        <v>6</v>
      </c>
      <c r="I61" s="9">
        <v>1446</v>
      </c>
      <c r="J61" s="3" t="s">
        <v>41</v>
      </c>
      <c r="K61" s="10">
        <v>43863</v>
      </c>
      <c r="L61" s="9">
        <v>8676</v>
      </c>
      <c r="M61" s="3" t="s">
        <v>28</v>
      </c>
    </row>
    <row r="62" spans="1:13" hidden="1" outlineLevel="2" x14ac:dyDescent="0.3">
      <c r="A62" s="2">
        <v>1016</v>
      </c>
      <c r="B62" s="2" t="s">
        <v>23</v>
      </c>
      <c r="C62" s="2" t="s">
        <v>29</v>
      </c>
      <c r="D62" s="2" t="s">
        <v>59</v>
      </c>
      <c r="E62" s="2" t="s">
        <v>24</v>
      </c>
      <c r="F62" s="2" t="s">
        <v>45</v>
      </c>
      <c r="G62" s="2" t="s">
        <v>43</v>
      </c>
      <c r="H62" s="2">
        <v>16</v>
      </c>
      <c r="I62" s="11">
        <v>434</v>
      </c>
      <c r="J62" s="2" t="s">
        <v>39</v>
      </c>
      <c r="K62" s="12">
        <v>43535</v>
      </c>
      <c r="L62" s="11">
        <v>6944</v>
      </c>
      <c r="M62" s="2" t="s">
        <v>28</v>
      </c>
    </row>
    <row r="63" spans="1:13" hidden="1" outlineLevel="2" x14ac:dyDescent="0.3">
      <c r="A63" s="3">
        <v>1003</v>
      </c>
      <c r="B63" s="3" t="s">
        <v>23</v>
      </c>
      <c r="C63" s="3" t="s">
        <v>20</v>
      </c>
      <c r="D63" s="3" t="s">
        <v>54</v>
      </c>
      <c r="E63" s="3" t="s">
        <v>24</v>
      </c>
      <c r="F63" s="3" t="s">
        <v>25</v>
      </c>
      <c r="G63" s="3" t="s">
        <v>26</v>
      </c>
      <c r="H63" s="3">
        <v>5</v>
      </c>
      <c r="I63" s="9">
        <v>1262</v>
      </c>
      <c r="J63" s="3" t="s">
        <v>27</v>
      </c>
      <c r="K63" s="10">
        <v>45266</v>
      </c>
      <c r="L63" s="9">
        <v>6310</v>
      </c>
      <c r="M63" s="3" t="s">
        <v>28</v>
      </c>
    </row>
    <row r="64" spans="1:13" hidden="1" outlineLevel="2" x14ac:dyDescent="0.3">
      <c r="A64" s="2">
        <v>1034</v>
      </c>
      <c r="B64" s="2" t="s">
        <v>40</v>
      </c>
      <c r="C64" s="2" t="s">
        <v>47</v>
      </c>
      <c r="D64" s="2" t="s">
        <v>78</v>
      </c>
      <c r="E64" s="2" t="s">
        <v>24</v>
      </c>
      <c r="F64" s="2" t="s">
        <v>45</v>
      </c>
      <c r="G64" s="2" t="s">
        <v>30</v>
      </c>
      <c r="H64" s="2">
        <v>6</v>
      </c>
      <c r="I64" s="11">
        <v>994</v>
      </c>
      <c r="J64" s="2" t="s">
        <v>27</v>
      </c>
      <c r="K64" s="12">
        <v>43238</v>
      </c>
      <c r="L64" s="11">
        <v>5964</v>
      </c>
      <c r="M64" s="2" t="s">
        <v>28</v>
      </c>
    </row>
    <row r="65" spans="1:13" outlineLevel="1" collapsed="1" x14ac:dyDescent="0.3">
      <c r="A65" s="2"/>
      <c r="B65" s="2"/>
      <c r="C65" s="2"/>
      <c r="D65" s="2"/>
      <c r="E65" s="15" t="s">
        <v>106</v>
      </c>
      <c r="F65" s="2"/>
      <c r="G65" s="2"/>
      <c r="H65" s="2"/>
      <c r="I65" s="11"/>
      <c r="J65" s="2"/>
      <c r="K65" s="12"/>
      <c r="L65" s="11">
        <f>SUBTOTAL(9,L51:L64)</f>
        <v>345271</v>
      </c>
      <c r="M65" s="2"/>
    </row>
    <row r="66" spans="1:13" hidden="1" outlineLevel="2" x14ac:dyDescent="0.3">
      <c r="A66" s="3">
        <v>1025</v>
      </c>
      <c r="B66" s="3" t="s">
        <v>19</v>
      </c>
      <c r="C66" s="3" t="s">
        <v>47</v>
      </c>
      <c r="D66" s="3" t="s">
        <v>72</v>
      </c>
      <c r="E66" s="3" t="s">
        <v>44</v>
      </c>
      <c r="F66" s="3" t="s">
        <v>36</v>
      </c>
      <c r="G66" s="3" t="s">
        <v>33</v>
      </c>
      <c r="H66" s="3">
        <v>37</v>
      </c>
      <c r="I66" s="9">
        <v>1476</v>
      </c>
      <c r="J66" s="3" t="s">
        <v>27</v>
      </c>
      <c r="K66" s="10">
        <v>43349</v>
      </c>
      <c r="L66" s="9">
        <v>54612</v>
      </c>
      <c r="M66" s="3" t="s">
        <v>34</v>
      </c>
    </row>
    <row r="67" spans="1:13" hidden="1" outlineLevel="2" x14ac:dyDescent="0.3">
      <c r="A67" s="2">
        <v>1052</v>
      </c>
      <c r="B67" s="2" t="s">
        <v>48</v>
      </c>
      <c r="C67" s="2" t="s">
        <v>50</v>
      </c>
      <c r="D67" s="2" t="s">
        <v>90</v>
      </c>
      <c r="E67" s="2" t="s">
        <v>44</v>
      </c>
      <c r="F67" s="2" t="s">
        <v>32</v>
      </c>
      <c r="G67" s="2" t="s">
        <v>26</v>
      </c>
      <c r="H67" s="2">
        <v>29</v>
      </c>
      <c r="I67" s="11">
        <v>1355</v>
      </c>
      <c r="J67" s="2" t="s">
        <v>41</v>
      </c>
      <c r="K67" s="12">
        <v>43381</v>
      </c>
      <c r="L67" s="11">
        <v>39295</v>
      </c>
      <c r="M67" s="2" t="s">
        <v>18</v>
      </c>
    </row>
    <row r="68" spans="1:13" hidden="1" outlineLevel="2" x14ac:dyDescent="0.3">
      <c r="A68" s="3">
        <v>1077</v>
      </c>
      <c r="B68" s="3" t="s">
        <v>19</v>
      </c>
      <c r="C68" s="3" t="s">
        <v>50</v>
      </c>
      <c r="D68" s="3" t="s">
        <v>91</v>
      </c>
      <c r="E68" s="3" t="s">
        <v>44</v>
      </c>
      <c r="F68" s="3" t="s">
        <v>45</v>
      </c>
      <c r="G68" s="3" t="s">
        <v>26</v>
      </c>
      <c r="H68" s="3">
        <v>24</v>
      </c>
      <c r="I68" s="9">
        <v>1584</v>
      </c>
      <c r="J68" s="3" t="s">
        <v>17</v>
      </c>
      <c r="K68" s="10">
        <v>45156</v>
      </c>
      <c r="L68" s="9">
        <v>38016</v>
      </c>
      <c r="M68" s="3" t="s">
        <v>18</v>
      </c>
    </row>
    <row r="69" spans="1:13" hidden="1" outlineLevel="2" x14ac:dyDescent="0.3">
      <c r="A69" s="2">
        <v>1061</v>
      </c>
      <c r="B69" s="2" t="s">
        <v>31</v>
      </c>
      <c r="C69" s="2" t="s">
        <v>13</v>
      </c>
      <c r="D69" s="2" t="s">
        <v>94</v>
      </c>
      <c r="E69" s="2" t="s">
        <v>44</v>
      </c>
      <c r="F69" s="2" t="s">
        <v>15</v>
      </c>
      <c r="G69" s="2" t="s">
        <v>30</v>
      </c>
      <c r="H69" s="2">
        <v>40</v>
      </c>
      <c r="I69" s="11">
        <v>913</v>
      </c>
      <c r="J69" s="2" t="s">
        <v>22</v>
      </c>
      <c r="K69" s="12">
        <v>43704</v>
      </c>
      <c r="L69" s="11">
        <v>36520</v>
      </c>
      <c r="M69" s="2" t="s">
        <v>18</v>
      </c>
    </row>
    <row r="70" spans="1:13" hidden="1" outlineLevel="2" x14ac:dyDescent="0.3">
      <c r="A70" s="3">
        <v>1014</v>
      </c>
      <c r="B70" s="3" t="s">
        <v>31</v>
      </c>
      <c r="C70" s="3" t="s">
        <v>37</v>
      </c>
      <c r="D70" s="3" t="s">
        <v>63</v>
      </c>
      <c r="E70" s="3" t="s">
        <v>44</v>
      </c>
      <c r="F70" s="3" t="s">
        <v>36</v>
      </c>
      <c r="G70" s="3" t="s">
        <v>43</v>
      </c>
      <c r="H70" s="3">
        <v>24</v>
      </c>
      <c r="I70" s="9">
        <v>1438</v>
      </c>
      <c r="J70" s="3" t="s">
        <v>17</v>
      </c>
      <c r="K70" s="10">
        <v>43678</v>
      </c>
      <c r="L70" s="9">
        <v>34512</v>
      </c>
      <c r="M70" s="3" t="s">
        <v>18</v>
      </c>
    </row>
    <row r="71" spans="1:13" hidden="1" outlineLevel="2" x14ac:dyDescent="0.3">
      <c r="A71" s="2">
        <v>1070</v>
      </c>
      <c r="B71" s="2" t="s">
        <v>48</v>
      </c>
      <c r="C71" s="2" t="s">
        <v>37</v>
      </c>
      <c r="D71" s="2" t="s">
        <v>98</v>
      </c>
      <c r="E71" s="2" t="s">
        <v>44</v>
      </c>
      <c r="F71" s="2" t="s">
        <v>36</v>
      </c>
      <c r="G71" s="2" t="s">
        <v>16</v>
      </c>
      <c r="H71" s="2">
        <v>17</v>
      </c>
      <c r="I71" s="11">
        <v>1861</v>
      </c>
      <c r="J71" s="2" t="s">
        <v>41</v>
      </c>
      <c r="K71" s="12">
        <v>44245</v>
      </c>
      <c r="L71" s="11">
        <v>31637</v>
      </c>
      <c r="M71" s="2" t="s">
        <v>18</v>
      </c>
    </row>
    <row r="72" spans="1:13" hidden="1" outlineLevel="2" x14ac:dyDescent="0.3">
      <c r="A72" s="3">
        <v>1067</v>
      </c>
      <c r="B72" s="3" t="s">
        <v>19</v>
      </c>
      <c r="C72" s="3" t="s">
        <v>42</v>
      </c>
      <c r="D72" s="3" t="s">
        <v>85</v>
      </c>
      <c r="E72" s="3" t="s">
        <v>44</v>
      </c>
      <c r="F72" s="3" t="s">
        <v>32</v>
      </c>
      <c r="G72" s="3" t="s">
        <v>16</v>
      </c>
      <c r="H72" s="3">
        <v>36</v>
      </c>
      <c r="I72" s="9">
        <v>852</v>
      </c>
      <c r="J72" s="3" t="s">
        <v>39</v>
      </c>
      <c r="K72" s="10">
        <v>44854</v>
      </c>
      <c r="L72" s="9">
        <v>30672</v>
      </c>
      <c r="M72" s="3" t="s">
        <v>18</v>
      </c>
    </row>
    <row r="73" spans="1:13" hidden="1" outlineLevel="2" x14ac:dyDescent="0.3">
      <c r="A73" s="2">
        <v>1097</v>
      </c>
      <c r="B73" s="2" t="s">
        <v>40</v>
      </c>
      <c r="C73" s="2" t="s">
        <v>20</v>
      </c>
      <c r="D73" s="2" t="s">
        <v>71</v>
      </c>
      <c r="E73" s="2" t="s">
        <v>44</v>
      </c>
      <c r="F73" s="2" t="s">
        <v>25</v>
      </c>
      <c r="G73" s="2" t="s">
        <v>33</v>
      </c>
      <c r="H73" s="2">
        <v>29</v>
      </c>
      <c r="I73" s="11">
        <v>1014</v>
      </c>
      <c r="J73" s="2" t="s">
        <v>41</v>
      </c>
      <c r="K73" s="12">
        <v>44019</v>
      </c>
      <c r="L73" s="11">
        <v>29406</v>
      </c>
      <c r="M73" s="2" t="s">
        <v>18</v>
      </c>
    </row>
    <row r="74" spans="1:13" hidden="1" outlineLevel="2" x14ac:dyDescent="0.3">
      <c r="A74" s="3">
        <v>1011</v>
      </c>
      <c r="B74" s="3" t="s">
        <v>31</v>
      </c>
      <c r="C74" s="3" t="s">
        <v>42</v>
      </c>
      <c r="D74" s="3" t="s">
        <v>62</v>
      </c>
      <c r="E74" s="3" t="s">
        <v>44</v>
      </c>
      <c r="F74" s="3" t="s">
        <v>15</v>
      </c>
      <c r="G74" s="3" t="s">
        <v>43</v>
      </c>
      <c r="H74" s="3">
        <v>32</v>
      </c>
      <c r="I74" s="9">
        <v>833</v>
      </c>
      <c r="J74" s="3" t="s">
        <v>39</v>
      </c>
      <c r="K74" s="10">
        <v>44949</v>
      </c>
      <c r="L74" s="9">
        <v>26656</v>
      </c>
      <c r="M74" s="3" t="s">
        <v>18</v>
      </c>
    </row>
    <row r="75" spans="1:13" hidden="1" outlineLevel="2" x14ac:dyDescent="0.3">
      <c r="A75" s="2">
        <v>1042</v>
      </c>
      <c r="B75" s="2" t="s">
        <v>12</v>
      </c>
      <c r="C75" s="2" t="s">
        <v>46</v>
      </c>
      <c r="D75" s="2" t="s">
        <v>83</v>
      </c>
      <c r="E75" s="2" t="s">
        <v>44</v>
      </c>
      <c r="F75" s="2" t="s">
        <v>15</v>
      </c>
      <c r="G75" s="2" t="s">
        <v>30</v>
      </c>
      <c r="H75" s="2">
        <v>14</v>
      </c>
      <c r="I75" s="11">
        <v>1871</v>
      </c>
      <c r="J75" s="2" t="s">
        <v>27</v>
      </c>
      <c r="K75" s="12">
        <v>43143</v>
      </c>
      <c r="L75" s="11">
        <v>26194</v>
      </c>
      <c r="M75" s="2" t="s">
        <v>18</v>
      </c>
    </row>
    <row r="76" spans="1:13" hidden="1" outlineLevel="2" x14ac:dyDescent="0.3">
      <c r="A76" s="3">
        <v>1015</v>
      </c>
      <c r="B76" s="3" t="s">
        <v>35</v>
      </c>
      <c r="C76" s="3" t="s">
        <v>13</v>
      </c>
      <c r="D76" s="3" t="s">
        <v>64</v>
      </c>
      <c r="E76" s="3" t="s">
        <v>44</v>
      </c>
      <c r="F76" s="3" t="s">
        <v>45</v>
      </c>
      <c r="G76" s="3" t="s">
        <v>30</v>
      </c>
      <c r="H76" s="3">
        <v>28</v>
      </c>
      <c r="I76" s="9">
        <v>932</v>
      </c>
      <c r="J76" s="3" t="s">
        <v>22</v>
      </c>
      <c r="K76" s="10">
        <v>45223</v>
      </c>
      <c r="L76" s="9">
        <v>26096</v>
      </c>
      <c r="M76" s="3" t="s">
        <v>18</v>
      </c>
    </row>
    <row r="77" spans="1:13" hidden="1" outlineLevel="2" x14ac:dyDescent="0.3">
      <c r="A77" s="2">
        <v>1090</v>
      </c>
      <c r="B77" s="2" t="s">
        <v>40</v>
      </c>
      <c r="C77" s="2" t="s">
        <v>37</v>
      </c>
      <c r="D77" s="2" t="s">
        <v>101</v>
      </c>
      <c r="E77" s="2" t="s">
        <v>44</v>
      </c>
      <c r="F77" s="2" t="s">
        <v>15</v>
      </c>
      <c r="G77" s="2" t="s">
        <v>43</v>
      </c>
      <c r="H77" s="2">
        <v>18</v>
      </c>
      <c r="I77" s="11">
        <v>1340</v>
      </c>
      <c r="J77" s="2" t="s">
        <v>39</v>
      </c>
      <c r="K77" s="12">
        <v>43465</v>
      </c>
      <c r="L77" s="11">
        <v>24120</v>
      </c>
      <c r="M77" s="2" t="s">
        <v>18</v>
      </c>
    </row>
    <row r="78" spans="1:13" hidden="1" outlineLevel="2" x14ac:dyDescent="0.3">
      <c r="A78" s="3">
        <v>1049</v>
      </c>
      <c r="B78" s="3" t="s">
        <v>48</v>
      </c>
      <c r="C78" s="3" t="s">
        <v>46</v>
      </c>
      <c r="D78" s="3" t="s">
        <v>89</v>
      </c>
      <c r="E78" s="3" t="s">
        <v>44</v>
      </c>
      <c r="F78" s="3" t="s">
        <v>15</v>
      </c>
      <c r="G78" s="3" t="s">
        <v>33</v>
      </c>
      <c r="H78" s="3">
        <v>15</v>
      </c>
      <c r="I78" s="9">
        <v>1550</v>
      </c>
      <c r="J78" s="3" t="s">
        <v>17</v>
      </c>
      <c r="K78" s="10">
        <v>44000</v>
      </c>
      <c r="L78" s="9">
        <v>23250</v>
      </c>
      <c r="M78" s="3" t="s">
        <v>18</v>
      </c>
    </row>
    <row r="79" spans="1:13" hidden="1" outlineLevel="2" x14ac:dyDescent="0.3">
      <c r="A79" s="2">
        <v>1060</v>
      </c>
      <c r="B79" s="2" t="s">
        <v>23</v>
      </c>
      <c r="C79" s="2" t="s">
        <v>29</v>
      </c>
      <c r="D79" s="2" t="s">
        <v>59</v>
      </c>
      <c r="E79" s="2" t="s">
        <v>44</v>
      </c>
      <c r="F79" s="2" t="s">
        <v>36</v>
      </c>
      <c r="G79" s="2" t="s">
        <v>43</v>
      </c>
      <c r="H79" s="2">
        <v>39</v>
      </c>
      <c r="I79" s="11">
        <v>290</v>
      </c>
      <c r="J79" s="2" t="s">
        <v>39</v>
      </c>
      <c r="K79" s="12">
        <v>44590</v>
      </c>
      <c r="L79" s="11">
        <v>11310</v>
      </c>
      <c r="M79" s="2" t="s">
        <v>28</v>
      </c>
    </row>
    <row r="80" spans="1:13" outlineLevel="1" collapsed="1" x14ac:dyDescent="0.3">
      <c r="A80" s="2"/>
      <c r="B80" s="2"/>
      <c r="C80" s="2"/>
      <c r="D80" s="2"/>
      <c r="E80" s="15" t="s">
        <v>107</v>
      </c>
      <c r="F80" s="2"/>
      <c r="G80" s="2"/>
      <c r="H80" s="2"/>
      <c r="I80" s="11"/>
      <c r="J80" s="2"/>
      <c r="K80" s="12"/>
      <c r="L80" s="11">
        <f>SUBTOTAL(9,L66:L79)</f>
        <v>432296</v>
      </c>
      <c r="M80" s="2"/>
    </row>
    <row r="81" spans="1:13" hidden="1" outlineLevel="2" x14ac:dyDescent="0.3">
      <c r="A81" s="3">
        <v>1029</v>
      </c>
      <c r="B81" s="3" t="s">
        <v>35</v>
      </c>
      <c r="C81" s="3" t="s">
        <v>29</v>
      </c>
      <c r="D81" s="3" t="s">
        <v>75</v>
      </c>
      <c r="E81" s="3" t="s">
        <v>14</v>
      </c>
      <c r="F81" s="3" t="s">
        <v>36</v>
      </c>
      <c r="G81" s="3" t="s">
        <v>16</v>
      </c>
      <c r="H81" s="3">
        <v>48</v>
      </c>
      <c r="I81" s="9">
        <v>1876</v>
      </c>
      <c r="J81" s="3" t="s">
        <v>41</v>
      </c>
      <c r="K81" s="10">
        <v>43642</v>
      </c>
      <c r="L81" s="9">
        <v>90048</v>
      </c>
      <c r="M81" s="3" t="s">
        <v>34</v>
      </c>
    </row>
    <row r="82" spans="1:13" hidden="1" outlineLevel="2" x14ac:dyDescent="0.3">
      <c r="A82" s="2">
        <v>1045</v>
      </c>
      <c r="B82" s="2" t="s">
        <v>19</v>
      </c>
      <c r="C82" s="2" t="s">
        <v>42</v>
      </c>
      <c r="D82" s="2" t="s">
        <v>85</v>
      </c>
      <c r="E82" s="2" t="s">
        <v>14</v>
      </c>
      <c r="F82" s="2" t="s">
        <v>45</v>
      </c>
      <c r="G82" s="2" t="s">
        <v>43</v>
      </c>
      <c r="H82" s="2">
        <v>45</v>
      </c>
      <c r="I82" s="11">
        <v>1565</v>
      </c>
      <c r="J82" s="2" t="s">
        <v>22</v>
      </c>
      <c r="K82" s="12">
        <v>43861</v>
      </c>
      <c r="L82" s="11">
        <v>70425</v>
      </c>
      <c r="M82" s="2" t="s">
        <v>34</v>
      </c>
    </row>
    <row r="83" spans="1:13" hidden="1" outlineLevel="2" x14ac:dyDescent="0.3">
      <c r="A83" s="3">
        <v>1028</v>
      </c>
      <c r="B83" s="3" t="s">
        <v>40</v>
      </c>
      <c r="C83" s="3" t="s">
        <v>46</v>
      </c>
      <c r="D83" s="3" t="s">
        <v>74</v>
      </c>
      <c r="E83" s="3" t="s">
        <v>14</v>
      </c>
      <c r="F83" s="3" t="s">
        <v>36</v>
      </c>
      <c r="G83" s="3" t="s">
        <v>33</v>
      </c>
      <c r="H83" s="3">
        <v>47</v>
      </c>
      <c r="I83" s="9">
        <v>1397</v>
      </c>
      <c r="J83" s="3" t="s">
        <v>27</v>
      </c>
      <c r="K83" s="10">
        <v>44120</v>
      </c>
      <c r="L83" s="9">
        <v>65659</v>
      </c>
      <c r="M83" s="3" t="s">
        <v>34</v>
      </c>
    </row>
    <row r="84" spans="1:13" hidden="1" outlineLevel="2" x14ac:dyDescent="0.3">
      <c r="A84" s="2">
        <v>1054</v>
      </c>
      <c r="B84" s="2" t="s">
        <v>19</v>
      </c>
      <c r="C84" s="2" t="s">
        <v>50</v>
      </c>
      <c r="D84" s="2" t="s">
        <v>91</v>
      </c>
      <c r="E84" s="2" t="s">
        <v>14</v>
      </c>
      <c r="F84" s="2" t="s">
        <v>32</v>
      </c>
      <c r="G84" s="2" t="s">
        <v>33</v>
      </c>
      <c r="H84" s="2">
        <v>40</v>
      </c>
      <c r="I84" s="11">
        <v>1475</v>
      </c>
      <c r="J84" s="2" t="s">
        <v>22</v>
      </c>
      <c r="K84" s="12">
        <v>43767</v>
      </c>
      <c r="L84" s="11">
        <v>59000</v>
      </c>
      <c r="M84" s="2" t="s">
        <v>34</v>
      </c>
    </row>
    <row r="85" spans="1:13" hidden="1" outlineLevel="2" x14ac:dyDescent="0.3">
      <c r="A85" s="3">
        <v>1040</v>
      </c>
      <c r="B85" s="3" t="s">
        <v>31</v>
      </c>
      <c r="C85" s="3" t="s">
        <v>46</v>
      </c>
      <c r="D85" s="3" t="s">
        <v>82</v>
      </c>
      <c r="E85" s="3" t="s">
        <v>14</v>
      </c>
      <c r="F85" s="3" t="s">
        <v>15</v>
      </c>
      <c r="G85" s="3" t="s">
        <v>30</v>
      </c>
      <c r="H85" s="3">
        <v>33</v>
      </c>
      <c r="I85" s="9">
        <v>1645</v>
      </c>
      <c r="J85" s="3" t="s">
        <v>27</v>
      </c>
      <c r="K85" s="10">
        <v>43305</v>
      </c>
      <c r="L85" s="9">
        <v>54285</v>
      </c>
      <c r="M85" s="3" t="s">
        <v>34</v>
      </c>
    </row>
    <row r="86" spans="1:13" hidden="1" outlineLevel="2" x14ac:dyDescent="0.3">
      <c r="A86" s="2">
        <v>1064</v>
      </c>
      <c r="B86" s="2" t="s">
        <v>49</v>
      </c>
      <c r="C86" s="2" t="s">
        <v>29</v>
      </c>
      <c r="D86" s="2" t="s">
        <v>96</v>
      </c>
      <c r="E86" s="2" t="s">
        <v>14</v>
      </c>
      <c r="F86" s="2" t="s">
        <v>45</v>
      </c>
      <c r="G86" s="2" t="s">
        <v>33</v>
      </c>
      <c r="H86" s="2">
        <v>36</v>
      </c>
      <c r="I86" s="11">
        <v>1349</v>
      </c>
      <c r="J86" s="2" t="s">
        <v>39</v>
      </c>
      <c r="K86" s="12">
        <v>43624</v>
      </c>
      <c r="L86" s="11">
        <v>48564</v>
      </c>
      <c r="M86" s="2" t="s">
        <v>18</v>
      </c>
    </row>
    <row r="87" spans="1:13" hidden="1" outlineLevel="2" x14ac:dyDescent="0.3">
      <c r="A87" s="3">
        <v>1065</v>
      </c>
      <c r="B87" s="3" t="s">
        <v>12</v>
      </c>
      <c r="C87" s="3" t="s">
        <v>20</v>
      </c>
      <c r="D87" s="3" t="s">
        <v>97</v>
      </c>
      <c r="E87" s="3" t="s">
        <v>14</v>
      </c>
      <c r="F87" s="3" t="s">
        <v>32</v>
      </c>
      <c r="G87" s="3" t="s">
        <v>16</v>
      </c>
      <c r="H87" s="3">
        <v>28</v>
      </c>
      <c r="I87" s="9">
        <v>1674</v>
      </c>
      <c r="J87" s="3" t="s">
        <v>22</v>
      </c>
      <c r="K87" s="10">
        <v>45069</v>
      </c>
      <c r="L87" s="9">
        <v>46872</v>
      </c>
      <c r="M87" s="3" t="s">
        <v>18</v>
      </c>
    </row>
    <row r="88" spans="1:13" hidden="1" outlineLevel="2" x14ac:dyDescent="0.3">
      <c r="A88" s="2">
        <v>1030</v>
      </c>
      <c r="B88" s="2" t="s">
        <v>19</v>
      </c>
      <c r="C88" s="2" t="s">
        <v>29</v>
      </c>
      <c r="D88" s="2" t="s">
        <v>76</v>
      </c>
      <c r="E88" s="2" t="s">
        <v>14</v>
      </c>
      <c r="F88" s="2" t="s">
        <v>32</v>
      </c>
      <c r="G88" s="2" t="s">
        <v>43</v>
      </c>
      <c r="H88" s="2">
        <v>33</v>
      </c>
      <c r="I88" s="11">
        <v>1391</v>
      </c>
      <c r="J88" s="2" t="s">
        <v>27</v>
      </c>
      <c r="K88" s="12">
        <v>43859</v>
      </c>
      <c r="L88" s="11">
        <v>45903</v>
      </c>
      <c r="M88" s="2" t="s">
        <v>18</v>
      </c>
    </row>
    <row r="89" spans="1:13" hidden="1" outlineLevel="2" x14ac:dyDescent="0.3">
      <c r="A89" s="3">
        <v>1048</v>
      </c>
      <c r="B89" s="3" t="s">
        <v>12</v>
      </c>
      <c r="C89" s="3" t="s">
        <v>50</v>
      </c>
      <c r="D89" s="3" t="s">
        <v>88</v>
      </c>
      <c r="E89" s="3" t="s">
        <v>14</v>
      </c>
      <c r="F89" s="3" t="s">
        <v>15</v>
      </c>
      <c r="G89" s="3" t="s">
        <v>43</v>
      </c>
      <c r="H89" s="3">
        <v>49</v>
      </c>
      <c r="I89" s="9">
        <v>710</v>
      </c>
      <c r="J89" s="3" t="s">
        <v>22</v>
      </c>
      <c r="K89" s="10">
        <v>45036</v>
      </c>
      <c r="L89" s="9">
        <v>34790</v>
      </c>
      <c r="M89" s="3" t="s">
        <v>18</v>
      </c>
    </row>
    <row r="90" spans="1:13" hidden="1" outlineLevel="2" x14ac:dyDescent="0.3">
      <c r="A90" s="2">
        <v>1098</v>
      </c>
      <c r="B90" s="2" t="s">
        <v>19</v>
      </c>
      <c r="C90" s="2" t="s">
        <v>29</v>
      </c>
      <c r="D90" s="2" t="s">
        <v>76</v>
      </c>
      <c r="E90" s="2" t="s">
        <v>14</v>
      </c>
      <c r="F90" s="2" t="s">
        <v>25</v>
      </c>
      <c r="G90" s="2" t="s">
        <v>43</v>
      </c>
      <c r="H90" s="2">
        <v>25</v>
      </c>
      <c r="I90" s="11">
        <v>1372</v>
      </c>
      <c r="J90" s="2" t="s">
        <v>27</v>
      </c>
      <c r="K90" s="12">
        <v>44875</v>
      </c>
      <c r="L90" s="11">
        <v>34300</v>
      </c>
      <c r="M90" s="2" t="s">
        <v>18</v>
      </c>
    </row>
    <row r="91" spans="1:13" hidden="1" outlineLevel="2" x14ac:dyDescent="0.3">
      <c r="A91" s="3">
        <v>1095</v>
      </c>
      <c r="B91" s="3" t="s">
        <v>48</v>
      </c>
      <c r="C91" s="3" t="s">
        <v>13</v>
      </c>
      <c r="D91" s="3" t="s">
        <v>79</v>
      </c>
      <c r="E91" s="3" t="s">
        <v>14</v>
      </c>
      <c r="F91" s="3" t="s">
        <v>25</v>
      </c>
      <c r="G91" s="3" t="s">
        <v>30</v>
      </c>
      <c r="H91" s="3">
        <v>39</v>
      </c>
      <c r="I91" s="9">
        <v>871</v>
      </c>
      <c r="J91" s="3" t="s">
        <v>39</v>
      </c>
      <c r="K91" s="10">
        <v>44127</v>
      </c>
      <c r="L91" s="9">
        <v>33969</v>
      </c>
      <c r="M91" s="3" t="s">
        <v>18</v>
      </c>
    </row>
    <row r="92" spans="1:13" hidden="1" outlineLevel="2" x14ac:dyDescent="0.3">
      <c r="A92" s="2">
        <v>1017</v>
      </c>
      <c r="B92" s="2" t="s">
        <v>19</v>
      </c>
      <c r="C92" s="2" t="s">
        <v>46</v>
      </c>
      <c r="D92" s="2" t="s">
        <v>65</v>
      </c>
      <c r="E92" s="2" t="s">
        <v>14</v>
      </c>
      <c r="F92" s="2" t="s">
        <v>32</v>
      </c>
      <c r="G92" s="2" t="s">
        <v>16</v>
      </c>
      <c r="H92" s="2">
        <v>39</v>
      </c>
      <c r="I92" s="11">
        <v>857</v>
      </c>
      <c r="J92" s="2" t="s">
        <v>22</v>
      </c>
      <c r="K92" s="12">
        <v>45251</v>
      </c>
      <c r="L92" s="11">
        <v>33423</v>
      </c>
      <c r="M92" s="2" t="s">
        <v>18</v>
      </c>
    </row>
    <row r="93" spans="1:13" hidden="1" outlineLevel="2" x14ac:dyDescent="0.3">
      <c r="A93" s="3">
        <v>1035</v>
      </c>
      <c r="B93" s="3" t="s">
        <v>48</v>
      </c>
      <c r="C93" s="3" t="s">
        <v>13</v>
      </c>
      <c r="D93" s="3" t="s">
        <v>79</v>
      </c>
      <c r="E93" s="3" t="s">
        <v>14</v>
      </c>
      <c r="F93" s="3" t="s">
        <v>25</v>
      </c>
      <c r="G93" s="3" t="s">
        <v>16</v>
      </c>
      <c r="H93" s="3">
        <v>39</v>
      </c>
      <c r="I93" s="9">
        <v>833</v>
      </c>
      <c r="J93" s="3" t="s">
        <v>22</v>
      </c>
      <c r="K93" s="10">
        <v>44454</v>
      </c>
      <c r="L93" s="9">
        <v>32487</v>
      </c>
      <c r="M93" s="3" t="s">
        <v>18</v>
      </c>
    </row>
    <row r="94" spans="1:13" hidden="1" outlineLevel="2" x14ac:dyDescent="0.3">
      <c r="A94" s="2">
        <v>1001</v>
      </c>
      <c r="B94" s="2" t="s">
        <v>12</v>
      </c>
      <c r="C94" s="2" t="s">
        <v>13</v>
      </c>
      <c r="D94" s="2" t="s">
        <v>52</v>
      </c>
      <c r="E94" s="2" t="s">
        <v>14</v>
      </c>
      <c r="F94" s="2" t="s">
        <v>15</v>
      </c>
      <c r="G94" s="2" t="s">
        <v>16</v>
      </c>
      <c r="H94" s="2">
        <v>23</v>
      </c>
      <c r="I94" s="11">
        <v>1367</v>
      </c>
      <c r="J94" s="2" t="s">
        <v>17</v>
      </c>
      <c r="K94" s="12">
        <v>43774</v>
      </c>
      <c r="L94" s="11">
        <v>31441</v>
      </c>
      <c r="M94" s="2" t="s">
        <v>18</v>
      </c>
    </row>
    <row r="95" spans="1:13" hidden="1" outlineLevel="2" x14ac:dyDescent="0.3">
      <c r="A95" s="3">
        <v>1074</v>
      </c>
      <c r="B95" s="3" t="s">
        <v>40</v>
      </c>
      <c r="C95" s="3" t="s">
        <v>29</v>
      </c>
      <c r="D95" s="3" t="s">
        <v>84</v>
      </c>
      <c r="E95" s="3" t="s">
        <v>14</v>
      </c>
      <c r="F95" s="3" t="s">
        <v>32</v>
      </c>
      <c r="G95" s="3" t="s">
        <v>26</v>
      </c>
      <c r="H95" s="3">
        <v>45</v>
      </c>
      <c r="I95" s="9">
        <v>655</v>
      </c>
      <c r="J95" s="3" t="s">
        <v>17</v>
      </c>
      <c r="K95" s="10">
        <v>43437</v>
      </c>
      <c r="L95" s="9">
        <v>29475</v>
      </c>
      <c r="M95" s="3" t="s">
        <v>18</v>
      </c>
    </row>
    <row r="96" spans="1:13" hidden="1" outlineLevel="2" x14ac:dyDescent="0.3">
      <c r="A96" s="2">
        <v>1056</v>
      </c>
      <c r="B96" s="2" t="s">
        <v>19</v>
      </c>
      <c r="C96" s="2" t="s">
        <v>20</v>
      </c>
      <c r="D96" s="2" t="s">
        <v>53</v>
      </c>
      <c r="E96" s="2" t="s">
        <v>14</v>
      </c>
      <c r="F96" s="2" t="s">
        <v>32</v>
      </c>
      <c r="G96" s="2" t="s">
        <v>30</v>
      </c>
      <c r="H96" s="2">
        <v>41</v>
      </c>
      <c r="I96" s="11">
        <v>644</v>
      </c>
      <c r="J96" s="2" t="s">
        <v>17</v>
      </c>
      <c r="K96" s="12">
        <v>43772</v>
      </c>
      <c r="L96" s="11">
        <v>26404</v>
      </c>
      <c r="M96" s="2" t="s">
        <v>18</v>
      </c>
    </row>
    <row r="97" spans="1:13" hidden="1" outlineLevel="2" x14ac:dyDescent="0.3">
      <c r="A97" s="3">
        <v>1032</v>
      </c>
      <c r="B97" s="3" t="s">
        <v>49</v>
      </c>
      <c r="C97" s="3" t="s">
        <v>47</v>
      </c>
      <c r="D97" s="3" t="s">
        <v>77</v>
      </c>
      <c r="E97" s="3" t="s">
        <v>14</v>
      </c>
      <c r="F97" s="3" t="s">
        <v>32</v>
      </c>
      <c r="G97" s="3" t="s">
        <v>26</v>
      </c>
      <c r="H97" s="3">
        <v>16</v>
      </c>
      <c r="I97" s="9">
        <v>1616</v>
      </c>
      <c r="J97" s="3" t="s">
        <v>17</v>
      </c>
      <c r="K97" s="10">
        <v>45281</v>
      </c>
      <c r="L97" s="9">
        <v>25856</v>
      </c>
      <c r="M97" s="3" t="s">
        <v>18</v>
      </c>
    </row>
    <row r="98" spans="1:13" hidden="1" outlineLevel="2" x14ac:dyDescent="0.3">
      <c r="A98" s="2">
        <v>1027</v>
      </c>
      <c r="B98" s="2" t="s">
        <v>48</v>
      </c>
      <c r="C98" s="2" t="s">
        <v>20</v>
      </c>
      <c r="D98" s="2" t="s">
        <v>73</v>
      </c>
      <c r="E98" s="2" t="s">
        <v>14</v>
      </c>
      <c r="F98" s="2" t="s">
        <v>15</v>
      </c>
      <c r="G98" s="2" t="s">
        <v>33</v>
      </c>
      <c r="H98" s="2">
        <v>14</v>
      </c>
      <c r="I98" s="11">
        <v>1742</v>
      </c>
      <c r="J98" s="2" t="s">
        <v>41</v>
      </c>
      <c r="K98" s="12">
        <v>44459</v>
      </c>
      <c r="L98" s="11">
        <v>24388</v>
      </c>
      <c r="M98" s="2" t="s">
        <v>18</v>
      </c>
    </row>
    <row r="99" spans="1:13" hidden="1" outlineLevel="2" x14ac:dyDescent="0.3">
      <c r="A99" s="3">
        <v>1079</v>
      </c>
      <c r="B99" s="3" t="s">
        <v>12</v>
      </c>
      <c r="C99" s="3" t="s">
        <v>46</v>
      </c>
      <c r="D99" s="3" t="s">
        <v>83</v>
      </c>
      <c r="E99" s="3" t="s">
        <v>14</v>
      </c>
      <c r="F99" s="3" t="s">
        <v>15</v>
      </c>
      <c r="G99" s="3" t="s">
        <v>16</v>
      </c>
      <c r="H99" s="3">
        <v>26</v>
      </c>
      <c r="I99" s="9">
        <v>586</v>
      </c>
      <c r="J99" s="3" t="s">
        <v>22</v>
      </c>
      <c r="K99" s="10">
        <v>44991</v>
      </c>
      <c r="L99" s="9">
        <v>15236</v>
      </c>
      <c r="M99" s="3" t="s">
        <v>28</v>
      </c>
    </row>
    <row r="100" spans="1:13" hidden="1" outlineLevel="2" x14ac:dyDescent="0.3">
      <c r="A100" s="2">
        <v>1047</v>
      </c>
      <c r="B100" s="2" t="s">
        <v>35</v>
      </c>
      <c r="C100" s="2" t="s">
        <v>50</v>
      </c>
      <c r="D100" s="2" t="s">
        <v>87</v>
      </c>
      <c r="E100" s="2" t="s">
        <v>14</v>
      </c>
      <c r="F100" s="2" t="s">
        <v>32</v>
      </c>
      <c r="G100" s="2" t="s">
        <v>33</v>
      </c>
      <c r="H100" s="2">
        <v>8</v>
      </c>
      <c r="I100" s="11">
        <v>1880</v>
      </c>
      <c r="J100" s="2" t="s">
        <v>41</v>
      </c>
      <c r="K100" s="12">
        <v>45095</v>
      </c>
      <c r="L100" s="11">
        <v>15040</v>
      </c>
      <c r="M100" s="2" t="s">
        <v>28</v>
      </c>
    </row>
    <row r="101" spans="1:13" hidden="1" outlineLevel="2" x14ac:dyDescent="0.3">
      <c r="A101" s="3">
        <v>1059</v>
      </c>
      <c r="B101" s="3" t="s">
        <v>31</v>
      </c>
      <c r="C101" s="3" t="s">
        <v>46</v>
      </c>
      <c r="D101" s="3" t="s">
        <v>82</v>
      </c>
      <c r="E101" s="3" t="s">
        <v>14</v>
      </c>
      <c r="F101" s="3" t="s">
        <v>15</v>
      </c>
      <c r="G101" s="3" t="s">
        <v>16</v>
      </c>
      <c r="H101" s="3">
        <v>39</v>
      </c>
      <c r="I101" s="9">
        <v>366</v>
      </c>
      <c r="J101" s="3" t="s">
        <v>41</v>
      </c>
      <c r="K101" s="10">
        <v>44129</v>
      </c>
      <c r="L101" s="9">
        <v>14274</v>
      </c>
      <c r="M101" s="3" t="s">
        <v>28</v>
      </c>
    </row>
    <row r="102" spans="1:13" hidden="1" outlineLevel="2" x14ac:dyDescent="0.3">
      <c r="A102" s="2">
        <v>1057</v>
      </c>
      <c r="B102" s="2" t="s">
        <v>35</v>
      </c>
      <c r="C102" s="2" t="s">
        <v>13</v>
      </c>
      <c r="D102" s="2" t="s">
        <v>64</v>
      </c>
      <c r="E102" s="2" t="s">
        <v>14</v>
      </c>
      <c r="F102" s="2" t="s">
        <v>25</v>
      </c>
      <c r="G102" s="2" t="s">
        <v>33</v>
      </c>
      <c r="H102" s="2">
        <v>13</v>
      </c>
      <c r="I102" s="11">
        <v>1075</v>
      </c>
      <c r="J102" s="2" t="s">
        <v>39</v>
      </c>
      <c r="K102" s="12">
        <v>45070</v>
      </c>
      <c r="L102" s="11">
        <v>13975</v>
      </c>
      <c r="M102" s="2" t="s">
        <v>28</v>
      </c>
    </row>
    <row r="103" spans="1:13" hidden="1" outlineLevel="2" x14ac:dyDescent="0.3">
      <c r="A103" s="3">
        <v>1080</v>
      </c>
      <c r="B103" s="3" t="s">
        <v>19</v>
      </c>
      <c r="C103" s="3" t="s">
        <v>50</v>
      </c>
      <c r="D103" s="3" t="s">
        <v>91</v>
      </c>
      <c r="E103" s="3" t="s">
        <v>14</v>
      </c>
      <c r="F103" s="3" t="s">
        <v>45</v>
      </c>
      <c r="G103" s="3" t="s">
        <v>30</v>
      </c>
      <c r="H103" s="3">
        <v>17</v>
      </c>
      <c r="I103" s="9">
        <v>547</v>
      </c>
      <c r="J103" s="3" t="s">
        <v>17</v>
      </c>
      <c r="K103" s="10">
        <v>44377</v>
      </c>
      <c r="L103" s="9">
        <v>9299</v>
      </c>
      <c r="M103" s="3" t="s">
        <v>28</v>
      </c>
    </row>
    <row r="104" spans="1:13" hidden="1" outlineLevel="2" x14ac:dyDescent="0.3">
      <c r="A104" s="2">
        <v>1038</v>
      </c>
      <c r="B104" s="2" t="s">
        <v>49</v>
      </c>
      <c r="C104" s="2" t="s">
        <v>46</v>
      </c>
      <c r="D104" s="2" t="s">
        <v>80</v>
      </c>
      <c r="E104" s="2" t="s">
        <v>14</v>
      </c>
      <c r="F104" s="2" t="s">
        <v>32</v>
      </c>
      <c r="G104" s="2" t="s">
        <v>43</v>
      </c>
      <c r="H104" s="2">
        <v>30</v>
      </c>
      <c r="I104" s="11">
        <v>228</v>
      </c>
      <c r="J104" s="2" t="s">
        <v>39</v>
      </c>
      <c r="K104" s="12">
        <v>45201</v>
      </c>
      <c r="L104" s="11">
        <v>6840</v>
      </c>
      <c r="M104" s="2" t="s">
        <v>28</v>
      </c>
    </row>
    <row r="105" spans="1:13" ht="15" hidden="1" outlineLevel="2" thickBot="1" x14ac:dyDescent="0.35">
      <c r="A105" s="4">
        <v>1096</v>
      </c>
      <c r="B105" s="4" t="s">
        <v>48</v>
      </c>
      <c r="C105" s="4" t="s">
        <v>20</v>
      </c>
      <c r="D105" s="4" t="s">
        <v>73</v>
      </c>
      <c r="E105" s="4" t="s">
        <v>14</v>
      </c>
      <c r="F105" s="4" t="s">
        <v>32</v>
      </c>
      <c r="G105" s="4" t="s">
        <v>43</v>
      </c>
      <c r="H105" s="4">
        <v>16</v>
      </c>
      <c r="I105" s="13">
        <v>372</v>
      </c>
      <c r="J105" s="4" t="s">
        <v>39</v>
      </c>
      <c r="K105" s="14">
        <v>44747</v>
      </c>
      <c r="L105" s="13">
        <v>5952</v>
      </c>
      <c r="M105" s="4" t="s">
        <v>28</v>
      </c>
    </row>
    <row r="106" spans="1:13" outlineLevel="1" collapsed="1" x14ac:dyDescent="0.3">
      <c r="A106" s="16"/>
      <c r="B106" s="16"/>
      <c r="C106" s="16"/>
      <c r="D106" s="16"/>
      <c r="E106" s="19" t="s">
        <v>108</v>
      </c>
      <c r="F106" s="16"/>
      <c r="G106" s="16"/>
      <c r="H106" s="16"/>
      <c r="I106" s="17"/>
      <c r="J106" s="16"/>
      <c r="K106" s="18"/>
      <c r="L106" s="17">
        <f>SUBTOTAL(9,L81:L105)</f>
        <v>867905</v>
      </c>
      <c r="M106" s="16"/>
    </row>
    <row r="107" spans="1:13" hidden="1" x14ac:dyDescent="0.3">
      <c r="A107" s="16"/>
      <c r="B107" s="16"/>
      <c r="C107" s="16"/>
      <c r="D107" s="16"/>
      <c r="E107" s="19" t="s">
        <v>109</v>
      </c>
      <c r="F107" s="16"/>
      <c r="G107" s="16"/>
      <c r="H107" s="16"/>
      <c r="I107" s="17"/>
      <c r="J107" s="16"/>
      <c r="K107" s="18"/>
      <c r="L107" s="17">
        <f>SUBTOTAL(9,L2:L105)</f>
        <v>3030973</v>
      </c>
      <c r="M107" s="16"/>
    </row>
  </sheetData>
  <conditionalFormatting sqref="L2:L22">
    <cfRule type="dataBar" priority="5">
      <dataBar>
        <cfvo type="min"/>
        <cfvo type="max"/>
        <color rgb="FF638EC6"/>
      </dataBar>
      <extLst>
        <ext xmlns:x14="http://schemas.microsoft.com/office/spreadsheetml/2009/9/main" uri="{B025F937-C7B1-47D3-B67F-A62EFF666E3E}">
          <x14:id>{CD1C51F3-EF37-4B9A-8941-C29B23D2CBCB}</x14:id>
        </ext>
      </extLst>
    </cfRule>
  </conditionalFormatting>
  <conditionalFormatting sqref="L24:L49">
    <cfRule type="dataBar" priority="4">
      <dataBar>
        <cfvo type="min"/>
        <cfvo type="max"/>
        <color rgb="FF638EC6"/>
      </dataBar>
      <extLst>
        <ext xmlns:x14="http://schemas.microsoft.com/office/spreadsheetml/2009/9/main" uri="{B025F937-C7B1-47D3-B67F-A62EFF666E3E}">
          <x14:id>{10128777-78C5-4A97-ADFA-F6E48F47A7D2}</x14:id>
        </ext>
      </extLst>
    </cfRule>
  </conditionalFormatting>
  <conditionalFormatting sqref="L51:L64">
    <cfRule type="dataBar" priority="3">
      <dataBar>
        <cfvo type="min"/>
        <cfvo type="max"/>
        <color rgb="FF638EC6"/>
      </dataBar>
      <extLst>
        <ext xmlns:x14="http://schemas.microsoft.com/office/spreadsheetml/2009/9/main" uri="{B025F937-C7B1-47D3-B67F-A62EFF666E3E}">
          <x14:id>{4DAB5760-B917-4A18-B766-3C8DF9CA717F}</x14:id>
        </ext>
      </extLst>
    </cfRule>
  </conditionalFormatting>
  <conditionalFormatting sqref="L66:L79">
    <cfRule type="dataBar" priority="2">
      <dataBar>
        <cfvo type="min"/>
        <cfvo type="max"/>
        <color rgb="FF638EC6"/>
      </dataBar>
      <extLst>
        <ext xmlns:x14="http://schemas.microsoft.com/office/spreadsheetml/2009/9/main" uri="{B025F937-C7B1-47D3-B67F-A62EFF666E3E}">
          <x14:id>{C427C8AC-ED2E-4A41-A72B-61C987C68D8B}</x14:id>
        </ext>
      </extLst>
    </cfRule>
  </conditionalFormatting>
  <conditionalFormatting sqref="L81:L105">
    <cfRule type="dataBar" priority="1">
      <dataBar>
        <cfvo type="min"/>
        <cfvo type="max"/>
        <color rgb="FF638EC6"/>
      </dataBar>
      <extLst>
        <ext xmlns:x14="http://schemas.microsoft.com/office/spreadsheetml/2009/9/main" uri="{B025F937-C7B1-47D3-B67F-A62EFF666E3E}">
          <x14:id>{423A43D6-5C84-4534-8660-B0D689716CD6}</x14:id>
        </ext>
      </extLst>
    </cfRule>
  </conditionalFormatting>
  <dataValidations count="2">
    <dataValidation type="list" allowBlank="1" showInputMessage="1" showErrorMessage="1" sqref="E2:E22 E24:E49 E51:E64 E66:E79 E81:E105" xr:uid="{967FD9DD-1270-442C-B0A2-0483DFAB47C1}">
      <formula1>$S$12:$S$16</formula1>
    </dataValidation>
    <dataValidation type="list" allowBlank="1" showInputMessage="1" showErrorMessage="1" sqref="F1:F22 F24:F49 F51:F64 F66:F79 F81:F105" xr:uid="{1227A3C4-7D32-403B-BC0A-D69EF0FD52AA}">
      <formula1>$T$12:$T$16</formula1>
    </dataValidation>
  </dataValidations>
  <pageMargins left="0.7" right="0.7" top="0.75" bottom="0.75" header="0.3" footer="0.3"/>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dataBar" id="{CD1C51F3-EF37-4B9A-8941-C29B23D2CBCB}">
            <x14:dataBar minLength="0" maxLength="100" gradient="0">
              <x14:cfvo type="autoMin"/>
              <x14:cfvo type="autoMax"/>
              <x14:negativeFillColor rgb="FFFF0000"/>
              <x14:axisColor rgb="FF000000"/>
            </x14:dataBar>
          </x14:cfRule>
          <xm:sqref>L2:L22</xm:sqref>
        </x14:conditionalFormatting>
        <x14:conditionalFormatting xmlns:xm="http://schemas.microsoft.com/office/excel/2006/main">
          <x14:cfRule type="dataBar" id="{10128777-78C5-4A97-ADFA-F6E48F47A7D2}">
            <x14:dataBar minLength="0" maxLength="100" gradient="0">
              <x14:cfvo type="autoMin"/>
              <x14:cfvo type="autoMax"/>
              <x14:negativeFillColor rgb="FFFF0000"/>
              <x14:axisColor rgb="FF000000"/>
            </x14:dataBar>
          </x14:cfRule>
          <xm:sqref>L24:L49</xm:sqref>
        </x14:conditionalFormatting>
        <x14:conditionalFormatting xmlns:xm="http://schemas.microsoft.com/office/excel/2006/main">
          <x14:cfRule type="dataBar" id="{4DAB5760-B917-4A18-B766-3C8DF9CA717F}">
            <x14:dataBar minLength="0" maxLength="100" gradient="0">
              <x14:cfvo type="autoMin"/>
              <x14:cfvo type="autoMax"/>
              <x14:negativeFillColor rgb="FFFF0000"/>
              <x14:axisColor rgb="FF000000"/>
            </x14:dataBar>
          </x14:cfRule>
          <xm:sqref>L51:L64</xm:sqref>
        </x14:conditionalFormatting>
        <x14:conditionalFormatting xmlns:xm="http://schemas.microsoft.com/office/excel/2006/main">
          <x14:cfRule type="dataBar" id="{C427C8AC-ED2E-4A41-A72B-61C987C68D8B}">
            <x14:dataBar minLength="0" maxLength="100" gradient="0">
              <x14:cfvo type="autoMin"/>
              <x14:cfvo type="autoMax"/>
              <x14:negativeFillColor rgb="FFFF0000"/>
              <x14:axisColor rgb="FF000000"/>
            </x14:dataBar>
          </x14:cfRule>
          <xm:sqref>L66:L79</xm:sqref>
        </x14:conditionalFormatting>
        <x14:conditionalFormatting xmlns:xm="http://schemas.microsoft.com/office/excel/2006/main">
          <x14:cfRule type="dataBar" id="{423A43D6-5C84-4534-8660-B0D689716CD6}">
            <x14:dataBar minLength="0" maxLength="100" gradient="0">
              <x14:cfvo type="autoMin"/>
              <x14:cfvo type="autoMax"/>
              <x14:negativeFillColor rgb="FFFF0000"/>
              <x14:axisColor rgb="FF000000"/>
            </x14:dataBar>
          </x14:cfRule>
          <xm:sqref>L81:L105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0C2C-00EC-4103-B772-5104D6FF97F3}">
  <dimension ref="A3:G10"/>
  <sheetViews>
    <sheetView workbookViewId="0">
      <selection activeCell="N21" sqref="N21"/>
    </sheetView>
  </sheetViews>
  <sheetFormatPr defaultRowHeight="14.4" x14ac:dyDescent="0.3"/>
  <cols>
    <col min="1" max="1" width="18.109375" bestFit="1" customWidth="1"/>
    <col min="2" max="2" width="15.5546875" bestFit="1" customWidth="1"/>
    <col min="3" max="3" width="7.6640625" bestFit="1" customWidth="1"/>
    <col min="4" max="4" width="7.5546875" bestFit="1" customWidth="1"/>
    <col min="5" max="5" width="9" bestFit="1" customWidth="1"/>
    <col min="6" max="6" width="12.33203125" bestFit="1" customWidth="1"/>
    <col min="7" max="7" width="10.77734375" bestFit="1" customWidth="1"/>
  </cols>
  <sheetData>
    <row r="3" spans="1:7" x14ac:dyDescent="0.3">
      <c r="A3" s="23" t="s">
        <v>113</v>
      </c>
      <c r="B3" s="23" t="s">
        <v>114</v>
      </c>
    </row>
    <row r="4" spans="1:7" x14ac:dyDescent="0.3">
      <c r="A4" s="23" t="s">
        <v>110</v>
      </c>
      <c r="B4" t="s">
        <v>45</v>
      </c>
      <c r="C4" t="s">
        <v>25</v>
      </c>
      <c r="D4" t="s">
        <v>32</v>
      </c>
      <c r="E4" t="s">
        <v>15</v>
      </c>
      <c r="F4" t="s">
        <v>36</v>
      </c>
      <c r="G4" t="s">
        <v>109</v>
      </c>
    </row>
    <row r="5" spans="1:7" x14ac:dyDescent="0.3">
      <c r="A5" s="24" t="s">
        <v>38</v>
      </c>
      <c r="B5" s="5">
        <v>37618.6</v>
      </c>
      <c r="C5" s="5">
        <v>27097.125</v>
      </c>
      <c r="D5" s="5"/>
      <c r="E5" s="5">
        <v>21369</v>
      </c>
      <c r="F5" s="5">
        <v>33059.75</v>
      </c>
      <c r="G5" s="5">
        <v>29646.904761904763</v>
      </c>
    </row>
    <row r="6" spans="1:7" x14ac:dyDescent="0.3">
      <c r="A6" s="24" t="s">
        <v>21</v>
      </c>
      <c r="B6" s="5">
        <v>33772</v>
      </c>
      <c r="C6" s="5">
        <v>5364</v>
      </c>
      <c r="D6" s="5">
        <v>38919.5</v>
      </c>
      <c r="E6" s="5">
        <v>30737.857142857141</v>
      </c>
      <c r="F6" s="5">
        <v>20725.166666666668</v>
      </c>
      <c r="G6" s="5">
        <v>29342.923076923078</v>
      </c>
    </row>
    <row r="7" spans="1:7" x14ac:dyDescent="0.3">
      <c r="A7" s="24" t="s">
        <v>24</v>
      </c>
      <c r="B7" s="5">
        <v>9854.6666666666661</v>
      </c>
      <c r="C7" s="5">
        <v>6310</v>
      </c>
      <c r="D7" s="5">
        <v>58408</v>
      </c>
      <c r="E7" s="5">
        <v>32149.75</v>
      </c>
      <c r="F7" s="5">
        <v>15995.5</v>
      </c>
      <c r="G7" s="5">
        <v>24662.214285714286</v>
      </c>
    </row>
    <row r="8" spans="1:7" x14ac:dyDescent="0.3">
      <c r="A8" s="24" t="s">
        <v>44</v>
      </c>
      <c r="B8" s="5">
        <v>32056</v>
      </c>
      <c r="C8" s="5">
        <v>29406</v>
      </c>
      <c r="D8" s="5">
        <v>34983.5</v>
      </c>
      <c r="E8" s="5">
        <v>27348</v>
      </c>
      <c r="F8" s="5">
        <v>33017.75</v>
      </c>
      <c r="G8" s="5">
        <v>30878.285714285714</v>
      </c>
    </row>
    <row r="9" spans="1:7" x14ac:dyDescent="0.3">
      <c r="A9" s="24" t="s">
        <v>14</v>
      </c>
      <c r="B9" s="5">
        <v>42762.666666666664</v>
      </c>
      <c r="C9" s="5">
        <v>28682.75</v>
      </c>
      <c r="D9" s="5">
        <v>29476.5</v>
      </c>
      <c r="E9" s="5">
        <v>29069</v>
      </c>
      <c r="F9" s="5">
        <v>77853.5</v>
      </c>
      <c r="G9" s="5">
        <v>34716.199999999997</v>
      </c>
    </row>
    <row r="10" spans="1:7" x14ac:dyDescent="0.3">
      <c r="A10" s="24" t="s">
        <v>109</v>
      </c>
      <c r="B10" s="5">
        <v>31960.8125</v>
      </c>
      <c r="C10" s="5">
        <v>23622</v>
      </c>
      <c r="D10" s="5">
        <v>36041.090909090912</v>
      </c>
      <c r="E10" s="5">
        <v>28476.692307692309</v>
      </c>
      <c r="F10" s="5">
        <v>30417.5</v>
      </c>
      <c r="G10" s="5">
        <v>30309.73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9C2FF-A2B7-4FE1-9E29-E92DE010BAF5}">
  <dimension ref="A3:B9"/>
  <sheetViews>
    <sheetView workbookViewId="0">
      <selection activeCell="B6" sqref="B6"/>
    </sheetView>
  </sheetViews>
  <sheetFormatPr defaultRowHeight="14.4" x14ac:dyDescent="0.3"/>
  <cols>
    <col min="1" max="1" width="12.5546875" bestFit="1" customWidth="1"/>
    <col min="2" max="2" width="16.5546875" bestFit="1" customWidth="1"/>
  </cols>
  <sheetData>
    <row r="3" spans="1:2" x14ac:dyDescent="0.3">
      <c r="A3" s="23" t="s">
        <v>110</v>
      </c>
      <c r="B3" t="s">
        <v>112</v>
      </c>
    </row>
    <row r="4" spans="1:2" x14ac:dyDescent="0.3">
      <c r="A4" s="24" t="s">
        <v>26</v>
      </c>
      <c r="B4" s="22">
        <v>254</v>
      </c>
    </row>
    <row r="5" spans="1:2" x14ac:dyDescent="0.3">
      <c r="A5" s="24" t="s">
        <v>16</v>
      </c>
      <c r="B5" s="22">
        <v>500</v>
      </c>
    </row>
    <row r="6" spans="1:2" x14ac:dyDescent="0.3">
      <c r="A6" s="24" t="s">
        <v>33</v>
      </c>
      <c r="B6" s="22">
        <v>659</v>
      </c>
    </row>
    <row r="7" spans="1:2" x14ac:dyDescent="0.3">
      <c r="A7" s="24" t="s">
        <v>43</v>
      </c>
      <c r="B7" s="22">
        <v>682</v>
      </c>
    </row>
    <row r="8" spans="1:2" x14ac:dyDescent="0.3">
      <c r="A8" s="24" t="s">
        <v>30</v>
      </c>
      <c r="B8" s="22">
        <v>642</v>
      </c>
    </row>
    <row r="9" spans="1:2" x14ac:dyDescent="0.3">
      <c r="A9" s="24" t="s">
        <v>109</v>
      </c>
      <c r="B9" s="22">
        <v>2737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44A3A-581A-4E17-A6C4-C45A2B2F89EC}">
  <dimension ref="A3:B10"/>
  <sheetViews>
    <sheetView topLeftCell="A3" workbookViewId="0">
      <selection activeCell="O15" sqref="O15"/>
    </sheetView>
  </sheetViews>
  <sheetFormatPr defaultRowHeight="14.4" x14ac:dyDescent="0.3"/>
  <cols>
    <col min="1" max="1" width="12.5546875" bestFit="1" customWidth="1"/>
    <col min="2" max="2" width="14.88671875" bestFit="1" customWidth="1"/>
    <col min="3" max="4" width="7" bestFit="1" customWidth="1"/>
    <col min="5" max="5" width="9.6640625" bestFit="1" customWidth="1"/>
    <col min="6" max="7" width="7" bestFit="1" customWidth="1"/>
    <col min="8" max="8" width="10.77734375" bestFit="1" customWidth="1"/>
    <col min="9" max="16" width="5" bestFit="1" customWidth="1"/>
    <col min="17" max="101" width="6" bestFit="1" customWidth="1"/>
    <col min="102" max="102" width="7" bestFit="1" customWidth="1"/>
    <col min="103" max="103" width="10.77734375" bestFit="1" customWidth="1"/>
  </cols>
  <sheetData>
    <row r="3" spans="1:2" x14ac:dyDescent="0.3">
      <c r="A3" s="23" t="s">
        <v>110</v>
      </c>
      <c r="B3" t="s">
        <v>111</v>
      </c>
    </row>
    <row r="4" spans="1:2" x14ac:dyDescent="0.3">
      <c r="A4" s="24" t="s">
        <v>38</v>
      </c>
      <c r="B4" s="22">
        <v>622585</v>
      </c>
    </row>
    <row r="5" spans="1:2" x14ac:dyDescent="0.3">
      <c r="A5" s="24" t="s">
        <v>21</v>
      </c>
      <c r="B5" s="22">
        <v>762916</v>
      </c>
    </row>
    <row r="6" spans="1:2" x14ac:dyDescent="0.3">
      <c r="A6" s="24" t="s">
        <v>24</v>
      </c>
      <c r="B6" s="22">
        <v>345271</v>
      </c>
    </row>
    <row r="7" spans="1:2" x14ac:dyDescent="0.3">
      <c r="A7" s="24" t="s">
        <v>44</v>
      </c>
      <c r="B7" s="22">
        <v>432296</v>
      </c>
    </row>
    <row r="8" spans="1:2" x14ac:dyDescent="0.3">
      <c r="A8" s="24" t="s">
        <v>14</v>
      </c>
      <c r="B8" s="22">
        <v>867905</v>
      </c>
    </row>
    <row r="9" spans="1:2" x14ac:dyDescent="0.3">
      <c r="A9" s="24" t="s">
        <v>115</v>
      </c>
      <c r="B9" s="22"/>
    </row>
    <row r="10" spans="1:2" x14ac:dyDescent="0.3">
      <c r="A10" s="24" t="s">
        <v>109</v>
      </c>
      <c r="B10" s="22">
        <v>3030973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D3040-DEE1-4915-B6DE-BC5EDAF5625B}">
  <dimension ref="A3:B16"/>
  <sheetViews>
    <sheetView workbookViewId="0">
      <selection activeCell="N12" sqref="N12"/>
    </sheetView>
  </sheetViews>
  <sheetFormatPr defaultRowHeight="14.4" x14ac:dyDescent="0.3"/>
  <cols>
    <col min="1" max="1" width="12.5546875" bestFit="1" customWidth="1"/>
    <col min="2" max="2" width="14.88671875" bestFit="1" customWidth="1"/>
  </cols>
  <sheetData>
    <row r="3" spans="1:2" x14ac:dyDescent="0.3">
      <c r="A3" s="23" t="s">
        <v>110</v>
      </c>
      <c r="B3" t="s">
        <v>111</v>
      </c>
    </row>
    <row r="4" spans="1:2" x14ac:dyDescent="0.3">
      <c r="A4" s="24" t="s">
        <v>117</v>
      </c>
      <c r="B4" s="5">
        <v>244415</v>
      </c>
    </row>
    <row r="5" spans="1:2" x14ac:dyDescent="0.3">
      <c r="A5" s="24" t="s">
        <v>118</v>
      </c>
      <c r="B5" s="5">
        <v>246908</v>
      </c>
    </row>
    <row r="6" spans="1:2" x14ac:dyDescent="0.3">
      <c r="A6" s="24" t="s">
        <v>119</v>
      </c>
      <c r="B6" s="5">
        <v>308581</v>
      </c>
    </row>
    <row r="7" spans="1:2" x14ac:dyDescent="0.3">
      <c r="A7" s="24" t="s">
        <v>120</v>
      </c>
      <c r="B7" s="5">
        <v>125628</v>
      </c>
    </row>
    <row r="8" spans="1:2" x14ac:dyDescent="0.3">
      <c r="A8" s="24" t="s">
        <v>121</v>
      </c>
      <c r="B8" s="5">
        <v>66811</v>
      </c>
    </row>
    <row r="9" spans="1:2" x14ac:dyDescent="0.3">
      <c r="A9" s="24" t="s">
        <v>122</v>
      </c>
      <c r="B9" s="5">
        <v>376566</v>
      </c>
    </row>
    <row r="10" spans="1:2" x14ac:dyDescent="0.3">
      <c r="A10" s="24" t="s">
        <v>123</v>
      </c>
      <c r="B10" s="5">
        <v>117454</v>
      </c>
    </row>
    <row r="11" spans="1:2" x14ac:dyDescent="0.3">
      <c r="A11" s="24" t="s">
        <v>124</v>
      </c>
      <c r="B11" s="5">
        <v>181390</v>
      </c>
    </row>
    <row r="12" spans="1:2" x14ac:dyDescent="0.3">
      <c r="A12" s="24" t="s">
        <v>125</v>
      </c>
      <c r="B12" s="5">
        <v>435855</v>
      </c>
    </row>
    <row r="13" spans="1:2" x14ac:dyDescent="0.3">
      <c r="A13" s="24" t="s">
        <v>126</v>
      </c>
      <c r="B13" s="5">
        <v>377074</v>
      </c>
    </row>
    <row r="14" spans="1:2" x14ac:dyDescent="0.3">
      <c r="A14" s="24" t="s">
        <v>127</v>
      </c>
      <c r="B14" s="5">
        <v>335279</v>
      </c>
    </row>
    <row r="15" spans="1:2" x14ac:dyDescent="0.3">
      <c r="A15" s="24" t="s">
        <v>128</v>
      </c>
      <c r="B15" s="5">
        <v>215012</v>
      </c>
    </row>
    <row r="16" spans="1:2" x14ac:dyDescent="0.3">
      <c r="A16" s="24" t="s">
        <v>109</v>
      </c>
      <c r="B16" s="5">
        <v>3030973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G B W 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i G B W 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h g V l s o i k e 4 D g A A A B E A A A A T A B w A R m 9 y b X V s Y X M v U 2 V j d G l v b j E u b S C i G A A o o B Q A A A A A A A A A A A A A A A A A A A A A A A A A A A A r T k 0 u y c z P U w i G 0 I b W A F B L A Q I t A B Q A A g A I A I h g V l t c l Q s / p A A A A P Y A A A A S A A A A A A A A A A A A A A A A A A A A A A B D b 2 5 m a W c v U G F j a 2 F n Z S 5 4 b W x Q S w E C L Q A U A A I A C A C I Y F Z b D 8 r p q 6 Q A A A D p A A A A E w A A A A A A A A A A A A A A A A D w A A A A W 0 N v b n R l b n R f V H l w Z X N d L n h t b F B L A Q I t A B Q A A g A I A I h g V l s 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I q X 8 S n L x v R 4 7 5 9 G H V r T B 2 A A A A A A I A A A A A A B B m A A A A A Q A A I A A A A M J g Z Z i x m x Q c w F g 5 Q q W l J a 4 l 6 K g t r 0 y Z o S M Y p I N L j 6 u S A A A A A A 6 A A A A A A g A A I A A A A E 6 6 K E Q T h d o c Z v d M p V Q w O a B f V v k D H U B 6 4 O 0 + e u I q f 5 H 2 U A A A A N a R v Z k p k E W 7 8 E b B / E a G v G / s 4 f 0 E R M G 8 q 3 4 X 8 h d B s 2 A a 6 j 4 6 5 + z L z I F u E f g 2 m Q 1 d Z u I z u 0 U R 9 7 k K + w 8 4 S e U b 1 O x w 9 S F A k p p / b 5 + S T / 5 1 3 1 A o Q A A A A G T w H m a 4 N h e w v Q T B t s p v S u a 0 W e y q i K v 7 i R p G N W U 9 H h X h G K N a F j B G G S d N O r v 1 6 1 Z S X N h e C F K E X F q N G a K n 9 P 6 c q G 0 = < / D a t a M a s h u p > 
</file>

<file path=customXml/itemProps1.xml><?xml version="1.0" encoding="utf-8"?>
<ds:datastoreItem xmlns:ds="http://schemas.openxmlformats.org/officeDocument/2006/customXml" ds:itemID="{ADA74386-6CDB-4294-8F96-EB4390C9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Dashboard</vt:lpstr>
      <vt:lpstr>project_data</vt:lpstr>
      <vt:lpstr>summary</vt:lpstr>
      <vt:lpstr>sort_analysis</vt:lpstr>
      <vt:lpstr>avg revenue</vt:lpstr>
      <vt:lpstr>total units_product categ</vt:lpstr>
      <vt:lpstr>revenue_dept</vt:lpstr>
      <vt:lpstr>monthly revenue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MD. SAEED AL HASAN</cp:lastModifiedBy>
  <dcterms:created xsi:type="dcterms:W3CDTF">2025-10-22T05:38:35Z</dcterms:created>
  <dcterms:modified xsi:type="dcterms:W3CDTF">2025-10-22T13:30:54Z</dcterms:modified>
</cp:coreProperties>
</file>